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 activeTab="2"/>
  </bookViews>
  <sheets>
    <sheet name="C(w) function" sheetId="4" r:id="rId1"/>
    <sheet name="C'(w) function" sheetId="5" r:id="rId2"/>
    <sheet name="BoxExample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2" i="5" l="1"/>
  <c r="L52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K3" i="5"/>
  <c r="L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A52" i="5"/>
  <c r="A53" i="5"/>
  <c r="A54" i="5"/>
  <c r="A55" i="5"/>
  <c r="A56" i="5"/>
  <c r="A57" i="5"/>
  <c r="A58" i="5"/>
  <c r="A59" i="5"/>
  <c r="A60" i="5"/>
  <c r="A61" i="5"/>
  <c r="A62" i="5"/>
  <c r="B62" i="5"/>
  <c r="B61" i="5"/>
  <c r="B60" i="5"/>
  <c r="B59" i="5"/>
  <c r="B58" i="5"/>
  <c r="B57" i="5"/>
  <c r="B56" i="5"/>
  <c r="B55" i="5"/>
  <c r="B54" i="5"/>
  <c r="B53" i="5"/>
  <c r="B5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C14" i="3"/>
  <c r="C12" i="3"/>
  <c r="E12" i="3"/>
  <c r="F12" i="3"/>
  <c r="F11" i="3"/>
  <c r="F10" i="3"/>
  <c r="F9" i="3"/>
  <c r="F8" i="3"/>
  <c r="F7" i="3"/>
  <c r="F6" i="3"/>
  <c r="F5" i="3"/>
  <c r="F4" i="3"/>
  <c r="F3" i="3"/>
  <c r="B27" i="3"/>
  <c r="C27" i="3"/>
  <c r="D27" i="3"/>
  <c r="E27" i="3"/>
  <c r="A19" i="3"/>
  <c r="A20" i="3"/>
  <c r="A21" i="3"/>
  <c r="A22" i="3"/>
  <c r="A23" i="3"/>
  <c r="A24" i="3"/>
  <c r="A25" i="3"/>
  <c r="A26" i="3"/>
  <c r="A27" i="3"/>
  <c r="C3" i="3"/>
  <c r="D3" i="3"/>
  <c r="E3" i="3"/>
  <c r="B4" i="3"/>
  <c r="C4" i="3"/>
  <c r="D4" i="3"/>
  <c r="E4" i="3"/>
  <c r="B5" i="3"/>
  <c r="C5" i="3"/>
  <c r="D5" i="3"/>
  <c r="E5" i="3"/>
  <c r="B6" i="3"/>
  <c r="C6" i="3"/>
  <c r="D6" i="3"/>
  <c r="E6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B26" i="3"/>
  <c r="C26" i="3"/>
  <c r="D26" i="3"/>
  <c r="E26" i="3"/>
  <c r="B25" i="3"/>
  <c r="C25" i="3"/>
  <c r="D25" i="3"/>
  <c r="E25" i="3"/>
  <c r="B24" i="3"/>
  <c r="C24" i="3"/>
  <c r="D24" i="3"/>
  <c r="E24" i="3"/>
  <c r="B23" i="3"/>
  <c r="C23" i="3"/>
  <c r="D23" i="3"/>
  <c r="E23" i="3"/>
  <c r="B22" i="3"/>
  <c r="C22" i="3"/>
  <c r="D22" i="3"/>
  <c r="E22" i="3"/>
  <c r="B21" i="3"/>
  <c r="C21" i="3"/>
  <c r="D21" i="3"/>
  <c r="E21" i="3"/>
  <c r="B20" i="3"/>
  <c r="C20" i="3"/>
  <c r="D20" i="3"/>
  <c r="E20" i="3"/>
  <c r="B19" i="3"/>
  <c r="C19" i="3"/>
  <c r="D19" i="3"/>
  <c r="E19" i="3"/>
  <c r="B18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C18" i="3"/>
  <c r="D18" i="3"/>
  <c r="E18" i="3"/>
  <c r="A4" i="3"/>
  <c r="A5" i="3"/>
  <c r="A6" i="3"/>
  <c r="A7" i="3"/>
  <c r="A8" i="3"/>
  <c r="A9" i="3"/>
  <c r="A10" i="3"/>
  <c r="A11" i="3"/>
  <c r="A12" i="3"/>
  <c r="C11" i="3"/>
  <c r="D11" i="3"/>
  <c r="E11" i="3"/>
  <c r="B12" i="3"/>
  <c r="G12" i="3"/>
  <c r="D12" i="3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<sst xmlns="http://schemas.openxmlformats.org/spreadsheetml/2006/main" count="24" uniqueCount="20">
  <si>
    <t>Cost</t>
  </si>
  <si>
    <t>width</t>
  </si>
  <si>
    <t>length = width^2</t>
  </si>
  <si>
    <t>n</t>
  </si>
  <si>
    <t>x_n</t>
  </si>
  <si>
    <t>x_(n+1) = x_n - f(x_n)/f'(x_n)</t>
  </si>
  <si>
    <t>height = 81/(width*length)</t>
  </si>
  <si>
    <t>Volume = 81 so</t>
  </si>
  <si>
    <t>f(x_n)</t>
  </si>
  <si>
    <t>f'(x_n)</t>
  </si>
  <si>
    <t xml:space="preserve"> </t>
  </si>
  <si>
    <t>Relative Error          |x_(n+1) - x_n|/|x_n|</t>
  </si>
  <si>
    <t xml:space="preserve">So solution is x*is </t>
  </si>
  <si>
    <t>Solve f(x) = 0 via Newton's method  x_(n+1) = x_n - f(x_n)/f'(x_n)</t>
  </si>
  <si>
    <t>Cost(x)</t>
  </si>
  <si>
    <t>x</t>
  </si>
  <si>
    <t>w</t>
  </si>
  <si>
    <t>Cost(w)</t>
  </si>
  <si>
    <t>Cost'(w)</t>
  </si>
  <si>
    <t xml:space="preserve">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</si>
</sst>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'C(w) function'!$B$1</c:f>
              <c:strCache>
                <c:ptCount val="1"/>
                <c:pt idx="0">
                  <c:v>Cost(w)</c:v>
                </c:pt>
              </c:strCache>
            </c:strRef>
          </c:tx>
          <c:xVal>
            <c:numRef>
              <c:f>'C(w) function'!$A$2:$A$51</c:f>
              <c:numCache>
                <c:formatCode>General</c:formatCode>
                <c:ptCount val="50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  <c:pt idx="47">
                  <c:v>9.5999999999999979</c:v>
                </c:pt>
                <c:pt idx="48">
                  <c:v>9.7999999999999972</c:v>
                </c:pt>
                <c:pt idx="49">
                  <c:v>9.9999999999999964</c:v>
                </c:pt>
              </c:numCache>
            </c:numRef>
          </c:xVal>
          <c:yVal>
            <c:numRef>
              <c:f>'C(w) function'!$B$2:$B$51</c:f>
              <c:numCache>
                <c:formatCode>General</c:formatCode>
                <c:ptCount val="50"/>
                <c:pt idx="0">
                  <c:v>14580.031999999997</c:v>
                </c:pt>
                <c:pt idx="1">
                  <c:v>4252.7560000000003</c:v>
                </c:pt>
                <c:pt idx="2">
                  <c:v>2160.8639999999996</c:v>
                </c:pt>
                <c:pt idx="3">
                  <c:v>1368.923</c:v>
                </c:pt>
                <c:pt idx="4">
                  <c:v>976</c:v>
                </c:pt>
                <c:pt idx="5">
                  <c:v>749.41200000000003</c:v>
                </c:pt>
                <c:pt idx="6">
                  <c:v>606.07804081632651</c:v>
                </c:pt>
                <c:pt idx="7">
                  <c:v>509.97775000000001</c:v>
                </c:pt>
                <c:pt idx="8">
                  <c:v>443.32800000000003</c:v>
                </c:pt>
                <c:pt idx="9">
                  <c:v>396.5</c:v>
                </c:pt>
                <c:pt idx="10">
                  <c:v>363.91431404958678</c:v>
                </c:pt>
                <c:pt idx="11">
                  <c:v>342.17099999999999</c:v>
                </c:pt>
                <c:pt idx="12">
                  <c:v>329.12056804733726</c:v>
                </c:pt>
                <c:pt idx="13">
                  <c:v>323.3692244897959</c:v>
                </c:pt>
                <c:pt idx="14">
                  <c:v>324</c:v>
                </c:pt>
                <c:pt idx="15">
                  <c:v>330.4079375</c:v>
                </c:pt>
                <c:pt idx="16">
                  <c:v>342.19869896193779</c:v>
                </c:pt>
                <c:pt idx="17">
                  <c:v>359.12400000000008</c:v>
                </c:pt>
                <c:pt idx="18">
                  <c:v>381.03924653739625</c:v>
                </c:pt>
                <c:pt idx="19">
                  <c:v>407.87500000000011</c:v>
                </c:pt>
                <c:pt idx="20">
                  <c:v>439.61730612244912</c:v>
                </c:pt>
                <c:pt idx="21">
                  <c:v>476.29385123966961</c:v>
                </c:pt>
                <c:pt idx="22">
                  <c:v>517.96403780718379</c:v>
                </c:pt>
                <c:pt idx="23">
                  <c:v>564.71175000000039</c:v>
                </c:pt>
                <c:pt idx="24">
                  <c:v>616.64000000000044</c:v>
                </c:pt>
                <c:pt idx="25">
                  <c:v>673.86691124260415</c:v>
                </c:pt>
                <c:pt idx="26">
                  <c:v>736.52266666666731</c:v>
                </c:pt>
                <c:pt idx="27">
                  <c:v>804.74716326530688</c:v>
                </c:pt>
                <c:pt idx="28">
                  <c:v>878.68819024970367</c:v>
                </c:pt>
                <c:pt idx="29">
                  <c:v>958.50000000000102</c:v>
                </c:pt>
                <c:pt idx="30">
                  <c:v>1044.3421768990647</c:v>
                </c:pt>
                <c:pt idx="31">
                  <c:v>1136.3787343750014</c:v>
                </c:pt>
                <c:pt idx="32">
                  <c:v>1234.7773884297537</c:v>
                </c:pt>
                <c:pt idx="33">
                  <c:v>1339.7089688581334</c:v>
                </c:pt>
                <c:pt idx="34">
                  <c:v>1451.3469387755122</c:v>
                </c:pt>
                <c:pt idx="35">
                  <c:v>1569.8670000000022</c:v>
                </c:pt>
                <c:pt idx="36">
                  <c:v>1695.4467669832018</c:v>
                </c:pt>
                <c:pt idx="37">
                  <c:v>1828.2654958448779</c:v>
                </c:pt>
                <c:pt idx="38">
                  <c:v>1968.5038579881686</c:v>
                </c:pt>
                <c:pt idx="39">
                  <c:v>2116.3437500000027</c:v>
                </c:pt>
                <c:pt idx="40">
                  <c:v>2271.9681332540181</c:v>
                </c:pt>
                <c:pt idx="41">
                  <c:v>2435.5608979591852</c:v>
                </c:pt>
                <c:pt idx="42">
                  <c:v>2607.3067474310446</c:v>
                </c:pt>
                <c:pt idx="43">
                  <c:v>2787.3910991735547</c:v>
                </c:pt>
                <c:pt idx="44">
                  <c:v>2976</c:v>
                </c:pt>
                <c:pt idx="45">
                  <c:v>3173.3200529300557</c:v>
                </c:pt>
                <c:pt idx="46">
                  <c:v>3379.5383540063362</c:v>
                </c:pt>
                <c:pt idx="47">
                  <c:v>3594.8424374999972</c:v>
                </c:pt>
                <c:pt idx="48">
                  <c:v>3819.4202282382307</c:v>
                </c:pt>
                <c:pt idx="49">
                  <c:v>4053.4599999999959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01280"/>
        <c:axId val="48798336"/>
      </c:scatterChart>
      <c:valAx>
        <c:axId val="488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798336"/>
        <c:crosses val="autoZero"/>
        <c:crossBetween val="midCat"/>
      </c:valAx>
      <c:valAx>
        <c:axId val="48798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801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'C''(w) function'!$B$1</c:f>
              <c:strCache>
                <c:ptCount val="1"/>
                <c:pt idx="0">
                  <c:v>Cost'(w)</c:v>
                </c:pt>
              </c:strCache>
            </c:strRef>
          </c:tx>
          <c:marker>
            <c:symbol val="none"/>
          </c:marker>
          <c:xVal>
            <c:numRef>
              <c:f>'C''(w) function'!$A$2:$A$81</c:f>
              <c:numCache>
                <c:formatCode>General</c:formatCode>
                <c:ptCount val="80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1.1500000000000001</c:v>
                </c:pt>
                <c:pt idx="4">
                  <c:v>1.2000000000000002</c:v>
                </c:pt>
                <c:pt idx="5">
                  <c:v>1.2500000000000002</c:v>
                </c:pt>
                <c:pt idx="6">
                  <c:v>1.3000000000000003</c:v>
                </c:pt>
                <c:pt idx="7">
                  <c:v>1.3500000000000003</c:v>
                </c:pt>
                <c:pt idx="8">
                  <c:v>1.4000000000000004</c:v>
                </c:pt>
                <c:pt idx="9">
                  <c:v>1.4500000000000004</c:v>
                </c:pt>
                <c:pt idx="10">
                  <c:v>1.5000000000000004</c:v>
                </c:pt>
                <c:pt idx="11">
                  <c:v>1.5500000000000005</c:v>
                </c:pt>
                <c:pt idx="12">
                  <c:v>1.6000000000000005</c:v>
                </c:pt>
                <c:pt idx="13">
                  <c:v>1.6500000000000006</c:v>
                </c:pt>
                <c:pt idx="14">
                  <c:v>1.7000000000000006</c:v>
                </c:pt>
                <c:pt idx="15">
                  <c:v>1.7500000000000007</c:v>
                </c:pt>
                <c:pt idx="16">
                  <c:v>1.8000000000000007</c:v>
                </c:pt>
                <c:pt idx="17">
                  <c:v>1.8500000000000008</c:v>
                </c:pt>
                <c:pt idx="18">
                  <c:v>1.9000000000000008</c:v>
                </c:pt>
                <c:pt idx="19">
                  <c:v>1.9500000000000008</c:v>
                </c:pt>
                <c:pt idx="20">
                  <c:v>2.0000000000000009</c:v>
                </c:pt>
                <c:pt idx="21">
                  <c:v>2.0500000000000007</c:v>
                </c:pt>
                <c:pt idx="22">
                  <c:v>2.1000000000000005</c:v>
                </c:pt>
                <c:pt idx="23">
                  <c:v>2.1500000000000004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2.3499999999999996</c:v>
                </c:pt>
                <c:pt idx="28">
                  <c:v>2.3999999999999995</c:v>
                </c:pt>
                <c:pt idx="29">
                  <c:v>2.4499999999999993</c:v>
                </c:pt>
                <c:pt idx="30">
                  <c:v>2.4999999999999991</c:v>
                </c:pt>
                <c:pt idx="31">
                  <c:v>2.5499999999999989</c:v>
                </c:pt>
                <c:pt idx="32">
                  <c:v>2.5999999999999988</c:v>
                </c:pt>
                <c:pt idx="33">
                  <c:v>2.6499999999999986</c:v>
                </c:pt>
                <c:pt idx="34">
                  <c:v>2.6999999999999984</c:v>
                </c:pt>
                <c:pt idx="35">
                  <c:v>2.7499999999999982</c:v>
                </c:pt>
                <c:pt idx="36">
                  <c:v>2.799999999999998</c:v>
                </c:pt>
                <c:pt idx="37">
                  <c:v>2.8499999999999979</c:v>
                </c:pt>
                <c:pt idx="38">
                  <c:v>2.8999999999999977</c:v>
                </c:pt>
                <c:pt idx="39">
                  <c:v>2.9499999999999975</c:v>
                </c:pt>
                <c:pt idx="40">
                  <c:v>2.9999999999999973</c:v>
                </c:pt>
                <c:pt idx="41">
                  <c:v>3.0499999999999972</c:v>
                </c:pt>
                <c:pt idx="42">
                  <c:v>3.099999999999997</c:v>
                </c:pt>
                <c:pt idx="43">
                  <c:v>3.1499999999999968</c:v>
                </c:pt>
                <c:pt idx="44">
                  <c:v>3.1999999999999966</c:v>
                </c:pt>
                <c:pt idx="45">
                  <c:v>3.2499999999999964</c:v>
                </c:pt>
                <c:pt idx="46">
                  <c:v>3.2999999999999963</c:v>
                </c:pt>
                <c:pt idx="47">
                  <c:v>3.3499999999999961</c:v>
                </c:pt>
                <c:pt idx="48">
                  <c:v>3.3999999999999959</c:v>
                </c:pt>
                <c:pt idx="49">
                  <c:v>3.4499999999999957</c:v>
                </c:pt>
                <c:pt idx="50">
                  <c:v>3.4999999999999956</c:v>
                </c:pt>
                <c:pt idx="51">
                  <c:v>3.5499999999999954</c:v>
                </c:pt>
                <c:pt idx="52">
                  <c:v>3.5999999999999952</c:v>
                </c:pt>
                <c:pt idx="53">
                  <c:v>3.649999999999995</c:v>
                </c:pt>
                <c:pt idx="54">
                  <c:v>3.6999999999999948</c:v>
                </c:pt>
                <c:pt idx="55">
                  <c:v>3.7499999999999947</c:v>
                </c:pt>
                <c:pt idx="56">
                  <c:v>3.7999999999999945</c:v>
                </c:pt>
                <c:pt idx="57">
                  <c:v>3.8499999999999943</c:v>
                </c:pt>
                <c:pt idx="58">
                  <c:v>3.8999999999999941</c:v>
                </c:pt>
                <c:pt idx="59">
                  <c:v>3.949999999999994</c:v>
                </c:pt>
                <c:pt idx="60">
                  <c:v>3.9999999999999938</c:v>
                </c:pt>
                <c:pt idx="61">
                  <c:v>4.0499999999999936</c:v>
                </c:pt>
                <c:pt idx="62">
                  <c:v>4.0999999999999934</c:v>
                </c:pt>
                <c:pt idx="63">
                  <c:v>4.1499999999999932</c:v>
                </c:pt>
                <c:pt idx="64">
                  <c:v>4.1999999999999931</c:v>
                </c:pt>
                <c:pt idx="65">
                  <c:v>4.2499999999999929</c:v>
                </c:pt>
                <c:pt idx="66">
                  <c:v>4.2999999999999927</c:v>
                </c:pt>
                <c:pt idx="67">
                  <c:v>4.3499999999999925</c:v>
                </c:pt>
                <c:pt idx="68">
                  <c:v>4.3999999999999924</c:v>
                </c:pt>
                <c:pt idx="69">
                  <c:v>4.4499999999999922</c:v>
                </c:pt>
                <c:pt idx="70">
                  <c:v>4.499999999999992</c:v>
                </c:pt>
                <c:pt idx="71">
                  <c:v>4.5499999999999918</c:v>
                </c:pt>
                <c:pt idx="72">
                  <c:v>4.5999999999999917</c:v>
                </c:pt>
                <c:pt idx="73">
                  <c:v>4.6499999999999915</c:v>
                </c:pt>
                <c:pt idx="74">
                  <c:v>4.6999999999999913</c:v>
                </c:pt>
                <c:pt idx="75">
                  <c:v>4.7499999999999911</c:v>
                </c:pt>
                <c:pt idx="76">
                  <c:v>4.7999999999999909</c:v>
                </c:pt>
                <c:pt idx="77">
                  <c:v>4.8499999999999908</c:v>
                </c:pt>
                <c:pt idx="78">
                  <c:v>4.8999999999999906</c:v>
                </c:pt>
                <c:pt idx="79">
                  <c:v>4.9499999999999904</c:v>
                </c:pt>
              </c:numCache>
            </c:numRef>
          </c:xVal>
          <c:yVal>
            <c:numRef>
              <c:f>'C''(w) function'!$B$2:$B$81</c:f>
              <c:numCache>
                <c:formatCode>General</c:formatCode>
                <c:ptCount val="80"/>
                <c:pt idx="0">
                  <c:v>-1446</c:v>
                </c:pt>
                <c:pt idx="1">
                  <c:v>-1267.2364723032069</c:v>
                </c:pt>
                <c:pt idx="2">
                  <c:v>-1117.4108790383168</c:v>
                </c:pt>
                <c:pt idx="3">
                  <c:v>-990.72160023013043</c:v>
                </c:pt>
                <c:pt idx="4">
                  <c:v>-882.71999999999969</c:v>
                </c:pt>
                <c:pt idx="5">
                  <c:v>-789.95399999999972</c:v>
                </c:pt>
                <c:pt idx="6">
                  <c:v>-709.71544833864323</c:v>
                </c:pt>
                <c:pt idx="7">
                  <c:v>-639.85839506172795</c:v>
                </c:pt>
                <c:pt idx="8">
                  <c:v>-578.66658892128237</c:v>
                </c:pt>
                <c:pt idx="9">
                  <c:v>-524.75564926811217</c:v>
                </c:pt>
                <c:pt idx="10">
                  <c:v>-476.9999999999996</c:v>
                </c:pt>
                <c:pt idx="11">
                  <c:v>-434.47771038232986</c:v>
                </c:pt>
                <c:pt idx="12">
                  <c:v>-396.42843749999957</c:v>
                </c:pt>
                <c:pt idx="13">
                  <c:v>-362.2210593538689</c:v>
                </c:pt>
                <c:pt idx="14">
                  <c:v>-331.32854874821868</c:v>
                </c:pt>
                <c:pt idx="15">
                  <c:v>-303.30830903790053</c:v>
                </c:pt>
                <c:pt idx="16">
                  <c:v>-277.78666666666629</c:v>
                </c:pt>
                <c:pt idx="17">
                  <c:v>-254.44655380727659</c:v>
                </c:pt>
                <c:pt idx="18">
                  <c:v>-233.01765855080885</c:v>
                </c:pt>
                <c:pt idx="19">
                  <c:v>-213.26849795175207</c:v>
                </c:pt>
                <c:pt idx="20">
                  <c:v>-194.99999999999969</c:v>
                </c:pt>
                <c:pt idx="21">
                  <c:v>-178.04027756416741</c:v>
                </c:pt>
                <c:pt idx="22">
                  <c:v>-162.24034985422728</c:v>
                </c:pt>
                <c:pt idx="23">
                  <c:v>-147.47062158048968</c:v>
                </c:pt>
                <c:pt idx="24">
                  <c:v>-133.61797145003752</c:v>
                </c:pt>
                <c:pt idx="25">
                  <c:v>-120.58333333333333</c:v>
                </c:pt>
                <c:pt idx="26">
                  <c:v>-108.27967781704615</c:v>
                </c:pt>
                <c:pt idx="27">
                  <c:v>-96.630320738179492</c:v>
                </c:pt>
                <c:pt idx="28">
                  <c:v>-85.567500000000138</c:v>
                </c:pt>
                <c:pt idx="29">
                  <c:v>-75.031173490637542</c:v>
                </c:pt>
                <c:pt idx="30">
                  <c:v>-64.968000000000188</c:v>
                </c:pt>
                <c:pt idx="31">
                  <c:v>-55.330472216568516</c:v>
                </c:pt>
                <c:pt idx="32">
                  <c:v>-46.076176604460855</c:v>
                </c:pt>
                <c:pt idx="33">
                  <c:v>-37.167159534380971</c:v>
                </c:pt>
                <c:pt idx="34">
                  <c:v>-28.56938271604966</c:v>
                </c:pt>
                <c:pt idx="35">
                  <c:v>-20.25225394440298</c:v>
                </c:pt>
                <c:pt idx="36">
                  <c:v>-12.188221574344333</c:v>
                </c:pt>
                <c:pt idx="37">
                  <c:v>-4.3524230937457702</c:v>
                </c:pt>
                <c:pt idx="38">
                  <c:v>3.2776202386318047</c:v>
                </c:pt>
                <c:pt idx="39">
                  <c:v>10.722269414107181</c:v>
                </c:pt>
                <c:pt idx="40">
                  <c:v>17.999999999999616</c:v>
                </c:pt>
                <c:pt idx="41">
                  <c:v>25.127605526453358</c:v>
                </c:pt>
                <c:pt idx="42">
                  <c:v>32.120375952468457</c:v>
                </c:pt>
                <c:pt idx="43">
                  <c:v>38.992254616131738</c:v>
                </c:pt>
                <c:pt idx="44">
                  <c:v>45.755976562499555</c:v>
                </c:pt>
                <c:pt idx="45">
                  <c:v>52.423190714610357</c:v>
                </c:pt>
                <c:pt idx="46">
                  <c:v>59.004567993989014</c:v>
                </c:pt>
                <c:pt idx="47">
                  <c:v>65.509897194800686</c:v>
                </c:pt>
                <c:pt idx="48">
                  <c:v>71.94817016079736</c:v>
                </c:pt>
                <c:pt idx="49">
                  <c:v>78.327657598421425</c:v>
                </c:pt>
                <c:pt idx="50">
                  <c:v>84.655976676384256</c:v>
                </c:pt>
                <c:pt idx="51">
                  <c:v>90.94015140635463</c:v>
                </c:pt>
                <c:pt idx="52">
                  <c:v>97.186666666666056</c:v>
                </c:pt>
                <c:pt idx="53">
                  <c:v>103.4015166175251</c:v>
                </c:pt>
                <c:pt idx="54">
                  <c:v>109.59024815904228</c:v>
                </c:pt>
                <c:pt idx="55">
                  <c:v>115.75799999999938</c:v>
                </c:pt>
                <c:pt idx="56">
                  <c:v>121.90953783350275</c:v>
                </c:pt>
                <c:pt idx="57">
                  <c:v>128.04928605380044</c:v>
                </c:pt>
                <c:pt idx="58">
                  <c:v>134.18135639508353</c:v>
                </c:pt>
                <c:pt idx="59">
                  <c:v>140.30957382681621</c:v>
                </c:pt>
                <c:pt idx="60">
                  <c:v>146.43749999999923</c:v>
                </c:pt>
                <c:pt idx="61">
                  <c:v>152.56845450388579</c:v>
                </c:pt>
                <c:pt idx="62">
                  <c:v>158.70553416230095</c:v>
                </c:pt>
                <c:pt idx="63">
                  <c:v>164.85163057222275</c:v>
                </c:pt>
                <c:pt idx="64">
                  <c:v>171.00944606413904</c:v>
                </c:pt>
                <c:pt idx="65">
                  <c:v>177.18150824343491</c:v>
                </c:pt>
                <c:pt idx="66">
                  <c:v>183.37018325430375</c:v>
                </c:pt>
                <c:pt idx="67">
                  <c:v>189.57768789208157</c:v>
                </c:pt>
                <c:pt idx="68">
                  <c:v>195.80610067618235</c:v>
                </c:pt>
                <c:pt idx="69">
                  <c:v>202.05737198373163</c:v>
                </c:pt>
                <c:pt idx="70">
                  <c:v>208.33333333333235</c:v>
                </c:pt>
                <c:pt idx="71">
                  <c:v>214.63570589897861</c:v>
                </c:pt>
                <c:pt idx="72">
                  <c:v>220.96610832579819</c:v>
                </c:pt>
                <c:pt idx="73">
                  <c:v>227.32606391191865</c:v>
                </c:pt>
                <c:pt idx="74">
                  <c:v>233.71700721419998</c:v>
                </c:pt>
                <c:pt idx="75">
                  <c:v>240.14029012975539</c:v>
                </c:pt>
                <c:pt idx="76">
                  <c:v>246.59718749999885</c:v>
                </c:pt>
                <c:pt idx="77">
                  <c:v>253.08890227934754</c:v>
                </c:pt>
                <c:pt idx="78">
                  <c:v>259.6165703065887</c:v>
                </c:pt>
                <c:pt idx="79">
                  <c:v>266.18126471324689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61472"/>
        <c:axId val="50363392"/>
      </c:scatterChart>
      <c:valAx>
        <c:axId val="503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363392"/>
        <c:crosses val="autoZero"/>
        <c:crossBetween val="midCat"/>
      </c:valAx>
      <c:valAx>
        <c:axId val="5036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614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'C''(w) function'!$L$1</c:f>
              <c:strCache>
                <c:ptCount val="1"/>
                <c:pt idx="0">
                  <c:v>Cost'(w)</c:v>
                </c:pt>
              </c:strCache>
            </c:strRef>
          </c:tx>
          <c:marker>
            <c:symbol val="none"/>
          </c:marker>
          <c:xVal>
            <c:numRef>
              <c:f>'C''(w) function'!$K$2:$K$81</c:f>
              <c:numCache>
                <c:formatCode>General</c:formatCode>
                <c:ptCount val="80"/>
                <c:pt idx="0">
                  <c:v>2.5</c:v>
                </c:pt>
                <c:pt idx="1">
                  <c:v>2.52</c:v>
                </c:pt>
                <c:pt idx="2">
                  <c:v>2.54</c:v>
                </c:pt>
                <c:pt idx="3">
                  <c:v>2.56</c:v>
                </c:pt>
                <c:pt idx="4">
                  <c:v>2.58</c:v>
                </c:pt>
                <c:pt idx="5">
                  <c:v>2.6</c:v>
                </c:pt>
                <c:pt idx="6">
                  <c:v>2.62</c:v>
                </c:pt>
                <c:pt idx="7">
                  <c:v>2.64</c:v>
                </c:pt>
                <c:pt idx="8">
                  <c:v>2.66</c:v>
                </c:pt>
                <c:pt idx="9">
                  <c:v>2.68</c:v>
                </c:pt>
                <c:pt idx="10">
                  <c:v>2.7</c:v>
                </c:pt>
                <c:pt idx="11">
                  <c:v>2.72</c:v>
                </c:pt>
                <c:pt idx="12">
                  <c:v>2.74</c:v>
                </c:pt>
                <c:pt idx="13">
                  <c:v>2.7600000000000002</c:v>
                </c:pt>
                <c:pt idx="14">
                  <c:v>2.7800000000000002</c:v>
                </c:pt>
                <c:pt idx="15">
                  <c:v>2.8000000000000003</c:v>
                </c:pt>
                <c:pt idx="16">
                  <c:v>2.8200000000000003</c:v>
                </c:pt>
                <c:pt idx="17">
                  <c:v>2.8400000000000003</c:v>
                </c:pt>
                <c:pt idx="18">
                  <c:v>2.8600000000000003</c:v>
                </c:pt>
                <c:pt idx="19">
                  <c:v>2.8800000000000003</c:v>
                </c:pt>
                <c:pt idx="20">
                  <c:v>2.9000000000000004</c:v>
                </c:pt>
                <c:pt idx="21">
                  <c:v>2.9200000000000004</c:v>
                </c:pt>
                <c:pt idx="22">
                  <c:v>2.9400000000000004</c:v>
                </c:pt>
                <c:pt idx="23">
                  <c:v>2.9600000000000004</c:v>
                </c:pt>
                <c:pt idx="24">
                  <c:v>2.9800000000000004</c:v>
                </c:pt>
                <c:pt idx="25">
                  <c:v>3.0000000000000004</c:v>
                </c:pt>
                <c:pt idx="26">
                  <c:v>3.0200000000000005</c:v>
                </c:pt>
                <c:pt idx="27">
                  <c:v>3.0400000000000005</c:v>
                </c:pt>
                <c:pt idx="28">
                  <c:v>3.0600000000000005</c:v>
                </c:pt>
                <c:pt idx="29">
                  <c:v>3.0800000000000005</c:v>
                </c:pt>
                <c:pt idx="30">
                  <c:v>3.1000000000000005</c:v>
                </c:pt>
                <c:pt idx="31">
                  <c:v>3.1200000000000006</c:v>
                </c:pt>
                <c:pt idx="32">
                  <c:v>3.1400000000000006</c:v>
                </c:pt>
                <c:pt idx="33">
                  <c:v>3.1600000000000006</c:v>
                </c:pt>
                <c:pt idx="34">
                  <c:v>3.1800000000000006</c:v>
                </c:pt>
                <c:pt idx="35">
                  <c:v>3.2000000000000006</c:v>
                </c:pt>
                <c:pt idx="36">
                  <c:v>3.2200000000000006</c:v>
                </c:pt>
                <c:pt idx="37">
                  <c:v>3.2400000000000007</c:v>
                </c:pt>
                <c:pt idx="38">
                  <c:v>3.2600000000000007</c:v>
                </c:pt>
                <c:pt idx="39">
                  <c:v>3.2800000000000007</c:v>
                </c:pt>
                <c:pt idx="40">
                  <c:v>3.3000000000000007</c:v>
                </c:pt>
                <c:pt idx="41">
                  <c:v>3.3200000000000007</c:v>
                </c:pt>
                <c:pt idx="42">
                  <c:v>3.3400000000000007</c:v>
                </c:pt>
                <c:pt idx="43">
                  <c:v>3.3600000000000008</c:v>
                </c:pt>
                <c:pt idx="44">
                  <c:v>3.3800000000000008</c:v>
                </c:pt>
                <c:pt idx="45">
                  <c:v>3.4000000000000008</c:v>
                </c:pt>
                <c:pt idx="46">
                  <c:v>3.4200000000000008</c:v>
                </c:pt>
                <c:pt idx="47">
                  <c:v>3.4400000000000008</c:v>
                </c:pt>
                <c:pt idx="48">
                  <c:v>3.4600000000000009</c:v>
                </c:pt>
                <c:pt idx="49">
                  <c:v>3.4800000000000009</c:v>
                </c:pt>
                <c:pt idx="50">
                  <c:v>3.5000000000000009</c:v>
                </c:pt>
              </c:numCache>
            </c:numRef>
          </c:xVal>
          <c:yVal>
            <c:numRef>
              <c:f>'C''(w) function'!$L$2:$L$81</c:f>
              <c:numCache>
                <c:formatCode>General</c:formatCode>
                <c:ptCount val="80"/>
                <c:pt idx="0">
                  <c:v>-64.968000000000004</c:v>
                </c:pt>
                <c:pt idx="1">
                  <c:v>-61.064393391642355</c:v>
                </c:pt>
                <c:pt idx="2">
                  <c:v>-57.226029920381094</c:v>
                </c:pt>
                <c:pt idx="3">
                  <c:v>-53.450229565429673</c:v>
                </c:pt>
                <c:pt idx="4">
                  <c:v>-49.73442919994465</c:v>
                </c:pt>
                <c:pt idx="5">
                  <c:v>-46.076176604460606</c:v>
                </c:pt>
                <c:pt idx="6">
                  <c:v>-42.473124831334637</c:v>
                </c:pt>
                <c:pt idx="7">
                  <c:v>-38.923026897069853</c:v>
                </c:pt>
                <c:pt idx="8">
                  <c:v>-35.423730781076706</c:v>
                </c:pt>
                <c:pt idx="9">
                  <c:v>-31.973174710985028</c:v>
                </c:pt>
                <c:pt idx="10">
                  <c:v>-28.569382716049347</c:v>
                </c:pt>
                <c:pt idx="11">
                  <c:v>-25.210460431508196</c:v>
                </c:pt>
                <c:pt idx="12">
                  <c:v>-21.894591137972853</c:v>
                </c:pt>
                <c:pt idx="13">
                  <c:v>-18.620032021040487</c:v>
                </c:pt>
                <c:pt idx="14">
                  <c:v>-15.385110637361393</c:v>
                </c:pt>
                <c:pt idx="15">
                  <c:v>-12.188221574343991</c:v>
                </c:pt>
                <c:pt idx="16">
                  <c:v>-9.0278232915634717</c:v>
                </c:pt>
                <c:pt idx="17">
                  <c:v>-5.9024351327564304</c:v>
                </c:pt>
                <c:pt idx="18">
                  <c:v>-2.8106344980364852</c:v>
                </c:pt>
                <c:pt idx="19">
                  <c:v>0.24894583333335873</c:v>
                </c:pt>
                <c:pt idx="20">
                  <c:v>3.2776202386322097</c:v>
                </c:pt>
                <c:pt idx="21">
                  <c:v>6.2766526542542493</c:v>
                </c:pt>
                <c:pt idx="22">
                  <c:v>9.2472588530289954</c:v>
                </c:pt>
                <c:pt idx="23">
                  <c:v>12.190608603636591</c:v>
                </c:pt>
                <c:pt idx="24">
                  <c:v>15.107827718988503</c:v>
                </c:pt>
                <c:pt idx="25">
                  <c:v>18.000000000000078</c:v>
                </c:pt>
                <c:pt idx="26">
                  <c:v>20.868169080768304</c:v>
                </c:pt>
                <c:pt idx="27">
                  <c:v>23.713340180784449</c:v>
                </c:pt>
                <c:pt idx="28">
                  <c:v>26.536481769455257</c:v>
                </c:pt>
                <c:pt idx="29">
                  <c:v>29.338527147873279</c:v>
                </c:pt>
                <c:pt idx="30">
                  <c:v>32.120375952468926</c:v>
                </c:pt>
                <c:pt idx="31">
                  <c:v>34.882895584888544</c:v>
                </c:pt>
                <c:pt idx="32">
                  <c:v>37.62692257217455</c:v>
                </c:pt>
                <c:pt idx="33">
                  <c:v>40.353263861073948</c:v>
                </c:pt>
                <c:pt idx="34">
                  <c:v>43.062698050068278</c:v>
                </c:pt>
                <c:pt idx="35">
                  <c:v>45.755976562500081</c:v>
                </c:pt>
                <c:pt idx="36">
                  <c:v>48.433824763968779</c:v>
                </c:pt>
                <c:pt idx="37">
                  <c:v>51.096943026977669</c:v>
                </c:pt>
                <c:pt idx="38">
                  <c:v>53.746007745638437</c:v>
                </c:pt>
                <c:pt idx="39">
                  <c:v>56.381672303071724</c:v>
                </c:pt>
                <c:pt idx="40">
                  <c:v>59.004567993989575</c:v>
                </c:pt>
                <c:pt idx="41">
                  <c:v>61.615304904798556</c:v>
                </c:pt>
                <c:pt idx="42">
                  <c:v>64.214472753428311</c:v>
                </c:pt>
                <c:pt idx="43">
                  <c:v>66.80264169096219</c:v>
                </c:pt>
                <c:pt idx="44">
                  <c:v>69.380363067028441</c:v>
                </c:pt>
                <c:pt idx="45">
                  <c:v>71.948170160798014</c:v>
                </c:pt>
                <c:pt idx="46">
                  <c:v>74.506578879331414</c:v>
                </c:pt>
                <c:pt idx="47">
                  <c:v>77.056088424918684</c:v>
                </c:pt>
                <c:pt idx="48">
                  <c:v>79.597181932963991</c:v>
                </c:pt>
                <c:pt idx="49">
                  <c:v>82.13032708188129</c:v>
                </c:pt>
                <c:pt idx="50">
                  <c:v>84.655976676384967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15968"/>
        <c:axId val="92978176"/>
      </c:scatterChart>
      <c:valAx>
        <c:axId val="945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978176"/>
        <c:crosses val="autoZero"/>
        <c:crossBetween val="midCat"/>
      </c:valAx>
      <c:valAx>
        <c:axId val="92978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515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BoxExample!$J$2</c:f>
              <c:strCache>
                <c:ptCount val="1"/>
                <c:pt idx="0">
                  <c:v>Cost(x)</c:v>
                </c:pt>
              </c:strCache>
            </c:strRef>
          </c:tx>
          <c:xVal>
            <c:numRef>
              <c:f>BoxExample!$I$3:$I$52</c:f>
              <c:numCache>
                <c:formatCode>General</c:formatCode>
                <c:ptCount val="50"/>
                <c:pt idx="0">
                  <c:v>0.2</c:v>
                </c:pt>
                <c:pt idx="1">
                  <c:v>0.4</c:v>
                </c:pt>
                <c:pt idx="2">
                  <c:v>0.60000000000000009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1.5999999999999999</c:v>
                </c:pt>
                <c:pt idx="8">
                  <c:v>1.7999999999999998</c:v>
                </c:pt>
                <c:pt idx="9">
                  <c:v>1.9999999999999998</c:v>
                </c:pt>
                <c:pt idx="10">
                  <c:v>2.1999999999999997</c:v>
                </c:pt>
                <c:pt idx="11">
                  <c:v>2.4</c:v>
                </c:pt>
                <c:pt idx="12">
                  <c:v>2.6</c:v>
                </c:pt>
                <c:pt idx="13">
                  <c:v>2.8000000000000003</c:v>
                </c:pt>
                <c:pt idx="14">
                  <c:v>3.0000000000000004</c:v>
                </c:pt>
                <c:pt idx="15">
                  <c:v>3.2000000000000006</c:v>
                </c:pt>
                <c:pt idx="16">
                  <c:v>3.4000000000000008</c:v>
                </c:pt>
                <c:pt idx="17">
                  <c:v>3.600000000000001</c:v>
                </c:pt>
                <c:pt idx="18">
                  <c:v>3.8000000000000012</c:v>
                </c:pt>
                <c:pt idx="19">
                  <c:v>4.0000000000000009</c:v>
                </c:pt>
                <c:pt idx="20">
                  <c:v>4.2000000000000011</c:v>
                </c:pt>
                <c:pt idx="21">
                  <c:v>4.4000000000000012</c:v>
                </c:pt>
                <c:pt idx="22">
                  <c:v>4.6000000000000014</c:v>
                </c:pt>
                <c:pt idx="23">
                  <c:v>4.8000000000000016</c:v>
                </c:pt>
                <c:pt idx="24">
                  <c:v>5.0000000000000018</c:v>
                </c:pt>
                <c:pt idx="25">
                  <c:v>5.200000000000002</c:v>
                </c:pt>
                <c:pt idx="26">
                  <c:v>5.4000000000000021</c:v>
                </c:pt>
                <c:pt idx="27">
                  <c:v>5.6000000000000023</c:v>
                </c:pt>
                <c:pt idx="28">
                  <c:v>5.8000000000000025</c:v>
                </c:pt>
                <c:pt idx="29">
                  <c:v>6.0000000000000027</c:v>
                </c:pt>
                <c:pt idx="30">
                  <c:v>6.2000000000000028</c:v>
                </c:pt>
                <c:pt idx="31">
                  <c:v>6.400000000000003</c:v>
                </c:pt>
                <c:pt idx="32">
                  <c:v>6.6000000000000032</c:v>
                </c:pt>
                <c:pt idx="33">
                  <c:v>6.8000000000000034</c:v>
                </c:pt>
                <c:pt idx="34">
                  <c:v>7.0000000000000036</c:v>
                </c:pt>
                <c:pt idx="35">
                  <c:v>7.2000000000000037</c:v>
                </c:pt>
                <c:pt idx="36">
                  <c:v>7.4000000000000039</c:v>
                </c:pt>
                <c:pt idx="37">
                  <c:v>7.6000000000000041</c:v>
                </c:pt>
                <c:pt idx="38">
                  <c:v>7.8000000000000043</c:v>
                </c:pt>
                <c:pt idx="39">
                  <c:v>8.0000000000000036</c:v>
                </c:pt>
                <c:pt idx="40">
                  <c:v>8.2000000000000028</c:v>
                </c:pt>
                <c:pt idx="41">
                  <c:v>8.4000000000000021</c:v>
                </c:pt>
                <c:pt idx="42">
                  <c:v>8.6000000000000014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9.3999999999999986</c:v>
                </c:pt>
                <c:pt idx="47">
                  <c:v>9.5999999999999979</c:v>
                </c:pt>
                <c:pt idx="48">
                  <c:v>9.7999999999999972</c:v>
                </c:pt>
                <c:pt idx="49">
                  <c:v>9.9999999999999964</c:v>
                </c:pt>
              </c:numCache>
            </c:numRef>
          </c:xVal>
          <c:yVal>
            <c:numRef>
              <c:f>BoxExample!$J$3:$J$52</c:f>
              <c:numCache>
                <c:formatCode>General</c:formatCode>
                <c:ptCount val="50"/>
                <c:pt idx="0">
                  <c:v>14580.031999999997</c:v>
                </c:pt>
                <c:pt idx="1">
                  <c:v>4252.7560000000003</c:v>
                </c:pt>
                <c:pt idx="2">
                  <c:v>2160.8639999999996</c:v>
                </c:pt>
                <c:pt idx="3">
                  <c:v>1368.923</c:v>
                </c:pt>
                <c:pt idx="4">
                  <c:v>976</c:v>
                </c:pt>
                <c:pt idx="5">
                  <c:v>749.41200000000003</c:v>
                </c:pt>
                <c:pt idx="6">
                  <c:v>606.07804081632651</c:v>
                </c:pt>
                <c:pt idx="7">
                  <c:v>509.97775000000001</c:v>
                </c:pt>
                <c:pt idx="8">
                  <c:v>443.32800000000003</c:v>
                </c:pt>
                <c:pt idx="9">
                  <c:v>396.5</c:v>
                </c:pt>
                <c:pt idx="10">
                  <c:v>363.91431404958678</c:v>
                </c:pt>
                <c:pt idx="11">
                  <c:v>342.17099999999999</c:v>
                </c:pt>
                <c:pt idx="12">
                  <c:v>329.12056804733726</c:v>
                </c:pt>
                <c:pt idx="13">
                  <c:v>323.3692244897959</c:v>
                </c:pt>
                <c:pt idx="14">
                  <c:v>324</c:v>
                </c:pt>
                <c:pt idx="15">
                  <c:v>330.4079375</c:v>
                </c:pt>
                <c:pt idx="16">
                  <c:v>342.19869896193779</c:v>
                </c:pt>
                <c:pt idx="17">
                  <c:v>359.12400000000008</c:v>
                </c:pt>
                <c:pt idx="18">
                  <c:v>381.03924653739625</c:v>
                </c:pt>
                <c:pt idx="19">
                  <c:v>407.87500000000011</c:v>
                </c:pt>
                <c:pt idx="20">
                  <c:v>439.61730612244912</c:v>
                </c:pt>
                <c:pt idx="21">
                  <c:v>476.29385123966961</c:v>
                </c:pt>
                <c:pt idx="22">
                  <c:v>517.96403780718379</c:v>
                </c:pt>
                <c:pt idx="23">
                  <c:v>564.71175000000039</c:v>
                </c:pt>
                <c:pt idx="24">
                  <c:v>616.64000000000044</c:v>
                </c:pt>
                <c:pt idx="25">
                  <c:v>673.86691124260415</c:v>
                </c:pt>
                <c:pt idx="26">
                  <c:v>736.52266666666731</c:v>
                </c:pt>
                <c:pt idx="27">
                  <c:v>804.74716326530688</c:v>
                </c:pt>
                <c:pt idx="28">
                  <c:v>878.68819024970367</c:v>
                </c:pt>
                <c:pt idx="29">
                  <c:v>958.50000000000102</c:v>
                </c:pt>
                <c:pt idx="30">
                  <c:v>1044.3421768990647</c:v>
                </c:pt>
                <c:pt idx="31">
                  <c:v>1136.3787343750014</c:v>
                </c:pt>
                <c:pt idx="32">
                  <c:v>1234.7773884297537</c:v>
                </c:pt>
                <c:pt idx="33">
                  <c:v>1339.7089688581334</c:v>
                </c:pt>
                <c:pt idx="34">
                  <c:v>1451.3469387755122</c:v>
                </c:pt>
                <c:pt idx="35">
                  <c:v>1569.8670000000022</c:v>
                </c:pt>
                <c:pt idx="36">
                  <c:v>1695.4467669832018</c:v>
                </c:pt>
                <c:pt idx="37">
                  <c:v>1828.2654958448779</c:v>
                </c:pt>
                <c:pt idx="38">
                  <c:v>1968.5038579881686</c:v>
                </c:pt>
                <c:pt idx="39">
                  <c:v>2116.3437500000027</c:v>
                </c:pt>
                <c:pt idx="40">
                  <c:v>2271.9681332540181</c:v>
                </c:pt>
                <c:pt idx="41">
                  <c:v>2435.5608979591852</c:v>
                </c:pt>
                <c:pt idx="42">
                  <c:v>2607.3067474310446</c:v>
                </c:pt>
                <c:pt idx="43">
                  <c:v>2787.3910991735547</c:v>
                </c:pt>
                <c:pt idx="44">
                  <c:v>2976</c:v>
                </c:pt>
                <c:pt idx="45">
                  <c:v>3173.3200529300557</c:v>
                </c:pt>
                <c:pt idx="46">
                  <c:v>3379.5383540063362</c:v>
                </c:pt>
                <c:pt idx="47">
                  <c:v>3594.8424374999972</c:v>
                </c:pt>
                <c:pt idx="48">
                  <c:v>3819.4202282382307</c:v>
                </c:pt>
                <c:pt idx="49">
                  <c:v>4053.4599999999959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06336"/>
        <c:axId val="151807872"/>
      </c:scatterChart>
      <c:valAx>
        <c:axId val="15180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807872"/>
        <c:crosses val="autoZero"/>
        <c:crossBetween val="midCat"/>
      </c:valAx>
      <c:valAx>
        <c:axId val="15180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8063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544728783902013"/>
          <c:y val="7.4548702245552642E-2"/>
          <c:w val="0.68084448818897636"/>
          <c:h val="0.8326195683872849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BoxExample!$I$7:$I$27</c:f>
              <c:numCache>
                <c:formatCode>General</c:formatCode>
                <c:ptCount val="21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1.5999999999999999</c:v>
                </c:pt>
                <c:pt idx="4">
                  <c:v>1.7999999999999998</c:v>
                </c:pt>
                <c:pt idx="5">
                  <c:v>1.9999999999999998</c:v>
                </c:pt>
                <c:pt idx="6">
                  <c:v>2.1999999999999997</c:v>
                </c:pt>
                <c:pt idx="7">
                  <c:v>2.4</c:v>
                </c:pt>
                <c:pt idx="8">
                  <c:v>2.6</c:v>
                </c:pt>
                <c:pt idx="9">
                  <c:v>2.8000000000000003</c:v>
                </c:pt>
                <c:pt idx="10">
                  <c:v>3.0000000000000004</c:v>
                </c:pt>
                <c:pt idx="11">
                  <c:v>3.2000000000000006</c:v>
                </c:pt>
                <c:pt idx="12">
                  <c:v>3.4000000000000008</c:v>
                </c:pt>
                <c:pt idx="13">
                  <c:v>3.600000000000001</c:v>
                </c:pt>
                <c:pt idx="14">
                  <c:v>3.8000000000000012</c:v>
                </c:pt>
                <c:pt idx="15">
                  <c:v>4.0000000000000009</c:v>
                </c:pt>
                <c:pt idx="16">
                  <c:v>4.2000000000000011</c:v>
                </c:pt>
                <c:pt idx="17">
                  <c:v>4.4000000000000012</c:v>
                </c:pt>
                <c:pt idx="18">
                  <c:v>4.6000000000000014</c:v>
                </c:pt>
                <c:pt idx="19">
                  <c:v>4.8000000000000016</c:v>
                </c:pt>
                <c:pt idx="20">
                  <c:v>5.0000000000000018</c:v>
                </c:pt>
              </c:numCache>
            </c:numRef>
          </c:xVal>
          <c:yVal>
            <c:numRef>
              <c:f>BoxExample!$J$7:$J$27</c:f>
              <c:numCache>
                <c:formatCode>General</c:formatCode>
                <c:ptCount val="21"/>
                <c:pt idx="0">
                  <c:v>976</c:v>
                </c:pt>
                <c:pt idx="1">
                  <c:v>749.41200000000003</c:v>
                </c:pt>
                <c:pt idx="2">
                  <c:v>606.07804081632651</c:v>
                </c:pt>
                <c:pt idx="3">
                  <c:v>509.97775000000001</c:v>
                </c:pt>
                <c:pt idx="4">
                  <c:v>443.32800000000003</c:v>
                </c:pt>
                <c:pt idx="5">
                  <c:v>396.5</c:v>
                </c:pt>
                <c:pt idx="6">
                  <c:v>363.91431404958678</c:v>
                </c:pt>
                <c:pt idx="7">
                  <c:v>342.17099999999999</c:v>
                </c:pt>
                <c:pt idx="8">
                  <c:v>329.12056804733726</c:v>
                </c:pt>
                <c:pt idx="9">
                  <c:v>323.3692244897959</c:v>
                </c:pt>
                <c:pt idx="10">
                  <c:v>324</c:v>
                </c:pt>
                <c:pt idx="11">
                  <c:v>330.4079375</c:v>
                </c:pt>
                <c:pt idx="12">
                  <c:v>342.19869896193779</c:v>
                </c:pt>
                <c:pt idx="13">
                  <c:v>359.12400000000008</c:v>
                </c:pt>
                <c:pt idx="14">
                  <c:v>381.03924653739625</c:v>
                </c:pt>
                <c:pt idx="15">
                  <c:v>407.87500000000011</c:v>
                </c:pt>
                <c:pt idx="16">
                  <c:v>439.61730612244912</c:v>
                </c:pt>
                <c:pt idx="17">
                  <c:v>476.29385123966961</c:v>
                </c:pt>
                <c:pt idx="18">
                  <c:v>517.96403780718379</c:v>
                </c:pt>
                <c:pt idx="19">
                  <c:v>564.71175000000039</c:v>
                </c:pt>
                <c:pt idx="20">
                  <c:v>616.64000000000044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46912"/>
        <c:axId val="152248704"/>
      </c:scatterChart>
      <c:valAx>
        <c:axId val="15224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248704"/>
        <c:crosses val="autoZero"/>
        <c:crossBetween val="midCat"/>
      </c:valAx>
      <c:valAx>
        <c:axId val="152248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246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33</xdr:row>
      <xdr:rowOff>138112</xdr:rowOff>
    </xdr:from>
    <xdr:to>
      <xdr:col>9</xdr:col>
      <xdr:colOff>390525</xdr:colOff>
      <xdr:row>47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</xdr:row>
      <xdr:rowOff>0</xdr:rowOff>
    </xdr:from>
    <xdr:to>
      <xdr:col>9</xdr:col>
      <xdr:colOff>19050</xdr:colOff>
      <xdr:row>15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271462</xdr:colOff>
      <xdr:row>16</xdr:row>
      <xdr:rowOff>42862</xdr:rowOff>
    </xdr:from>
    <xdr:to>
      <xdr:col>9</xdr:col>
      <xdr:colOff>42862</xdr:colOff>
      <xdr:row>29</xdr:row>
      <xdr:rowOff>185737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17</xdr:col>
      <xdr:colOff>457200</xdr:colOff>
      <xdr:row>15</xdr:row>
      <xdr:rowOff>142875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16</xdr:row>
      <xdr:rowOff>147637</xdr:rowOff>
    </xdr:from>
    <xdr:to>
      <xdr:col>17</xdr:col>
      <xdr:colOff>476250</xdr:colOff>
      <xdr:row>30</xdr:row>
      <xdr:rowOff>90487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34" workbookViewId="0">
      <selection sqref="A1:B51"/>
    </sheetView>
  </sheetViews>
  <sheetFormatPr defaultRowHeight="15.75" x14ac:dyDescent="0.25"/>
  <cols>
    <col min="1" max="2" width="11.375" style="2" customWidth="1"/>
  </cols>
  <sheetData>
    <row r="1" spans="1:2" x14ac:dyDescent="0.25">
      <c r="A1" s="12" t="s">
        <v>16</v>
      </c>
      <c r="B1" s="12" t="s">
        <v>17</v>
      </c>
    </row>
    <row r="2" spans="1:2" x14ac:dyDescent="0.25">
      <c r="A2" s="2">
        <v>0.2</v>
      </c>
      <c r="B2" s="2">
        <f>4*A2^3 + 486*(1/A2 + 1/A2^2)</f>
        <v>14580.031999999997</v>
      </c>
    </row>
    <row r="3" spans="1:2" x14ac:dyDescent="0.25">
      <c r="A3" s="2">
        <f>A2+0.2</f>
        <v>0.4</v>
      </c>
      <c r="B3" s="2">
        <f t="shared" ref="B3:B51" si="0">4*A3^3 + 486*(1/A3 + 1/A3^2)</f>
        <v>4252.7560000000003</v>
      </c>
    </row>
    <row r="4" spans="1:2" x14ac:dyDescent="0.25">
      <c r="A4" s="2">
        <f t="shared" ref="A4:A51" si="1">A3+0.2</f>
        <v>0.60000000000000009</v>
      </c>
      <c r="B4" s="2">
        <f t="shared" si="0"/>
        <v>2160.8639999999996</v>
      </c>
    </row>
    <row r="5" spans="1:2" x14ac:dyDescent="0.25">
      <c r="A5" s="2">
        <f t="shared" si="1"/>
        <v>0.8</v>
      </c>
      <c r="B5" s="2">
        <f t="shared" si="0"/>
        <v>1368.923</v>
      </c>
    </row>
    <row r="6" spans="1:2" x14ac:dyDescent="0.25">
      <c r="A6" s="2">
        <f t="shared" si="1"/>
        <v>1</v>
      </c>
      <c r="B6" s="2">
        <f t="shared" si="0"/>
        <v>976</v>
      </c>
    </row>
    <row r="7" spans="1:2" x14ac:dyDescent="0.25">
      <c r="A7" s="2">
        <f t="shared" si="1"/>
        <v>1.2</v>
      </c>
      <c r="B7" s="2">
        <f t="shared" si="0"/>
        <v>749.41200000000003</v>
      </c>
    </row>
    <row r="8" spans="1:2" x14ac:dyDescent="0.25">
      <c r="A8" s="2">
        <f t="shared" si="1"/>
        <v>1.4</v>
      </c>
      <c r="B8" s="2">
        <f t="shared" si="0"/>
        <v>606.07804081632651</v>
      </c>
    </row>
    <row r="9" spans="1:2" x14ac:dyDescent="0.25">
      <c r="A9" s="2">
        <f t="shared" si="1"/>
        <v>1.5999999999999999</v>
      </c>
      <c r="B9" s="2">
        <f t="shared" si="0"/>
        <v>509.97775000000001</v>
      </c>
    </row>
    <row r="10" spans="1:2" x14ac:dyDescent="0.25">
      <c r="A10" s="2">
        <f t="shared" si="1"/>
        <v>1.7999999999999998</v>
      </c>
      <c r="B10" s="2">
        <f t="shared" si="0"/>
        <v>443.32800000000003</v>
      </c>
    </row>
    <row r="11" spans="1:2" x14ac:dyDescent="0.25">
      <c r="A11" s="2">
        <f t="shared" si="1"/>
        <v>1.9999999999999998</v>
      </c>
      <c r="B11" s="2">
        <f t="shared" si="0"/>
        <v>396.5</v>
      </c>
    </row>
    <row r="12" spans="1:2" x14ac:dyDescent="0.25">
      <c r="A12" s="2">
        <f t="shared" si="1"/>
        <v>2.1999999999999997</v>
      </c>
      <c r="B12" s="2">
        <f t="shared" si="0"/>
        <v>363.91431404958678</v>
      </c>
    </row>
    <row r="13" spans="1:2" x14ac:dyDescent="0.25">
      <c r="A13" s="2">
        <f t="shared" si="1"/>
        <v>2.4</v>
      </c>
      <c r="B13" s="2">
        <f t="shared" si="0"/>
        <v>342.17099999999999</v>
      </c>
    </row>
    <row r="14" spans="1:2" x14ac:dyDescent="0.25">
      <c r="A14" s="2">
        <f t="shared" si="1"/>
        <v>2.6</v>
      </c>
      <c r="B14" s="2">
        <f t="shared" si="0"/>
        <v>329.12056804733726</v>
      </c>
    </row>
    <row r="15" spans="1:2" x14ac:dyDescent="0.25">
      <c r="A15" s="2">
        <f t="shared" si="1"/>
        <v>2.8000000000000003</v>
      </c>
      <c r="B15" s="2">
        <f t="shared" si="0"/>
        <v>323.3692244897959</v>
      </c>
    </row>
    <row r="16" spans="1:2" x14ac:dyDescent="0.25">
      <c r="A16" s="2">
        <f t="shared" si="1"/>
        <v>3.0000000000000004</v>
      </c>
      <c r="B16" s="2">
        <f t="shared" si="0"/>
        <v>324</v>
      </c>
    </row>
    <row r="17" spans="1:2" x14ac:dyDescent="0.25">
      <c r="A17" s="2">
        <f t="shared" si="1"/>
        <v>3.2000000000000006</v>
      </c>
      <c r="B17" s="2">
        <f t="shared" si="0"/>
        <v>330.4079375</v>
      </c>
    </row>
    <row r="18" spans="1:2" x14ac:dyDescent="0.25">
      <c r="A18" s="2">
        <f t="shared" si="1"/>
        <v>3.4000000000000008</v>
      </c>
      <c r="B18" s="2">
        <f t="shared" si="0"/>
        <v>342.19869896193779</v>
      </c>
    </row>
    <row r="19" spans="1:2" x14ac:dyDescent="0.25">
      <c r="A19" s="2">
        <f t="shared" si="1"/>
        <v>3.600000000000001</v>
      </c>
      <c r="B19" s="2">
        <f t="shared" si="0"/>
        <v>359.12400000000008</v>
      </c>
    </row>
    <row r="20" spans="1:2" x14ac:dyDescent="0.25">
      <c r="A20" s="2">
        <f t="shared" si="1"/>
        <v>3.8000000000000012</v>
      </c>
      <c r="B20" s="2">
        <f t="shared" si="0"/>
        <v>381.03924653739625</v>
      </c>
    </row>
    <row r="21" spans="1:2" x14ac:dyDescent="0.25">
      <c r="A21" s="2">
        <f t="shared" si="1"/>
        <v>4.0000000000000009</v>
      </c>
      <c r="B21" s="2">
        <f t="shared" si="0"/>
        <v>407.87500000000011</v>
      </c>
    </row>
    <row r="22" spans="1:2" x14ac:dyDescent="0.25">
      <c r="A22" s="2">
        <f t="shared" si="1"/>
        <v>4.2000000000000011</v>
      </c>
      <c r="B22" s="2">
        <f t="shared" si="0"/>
        <v>439.61730612244912</v>
      </c>
    </row>
    <row r="23" spans="1:2" x14ac:dyDescent="0.25">
      <c r="A23" s="2">
        <f t="shared" si="1"/>
        <v>4.4000000000000012</v>
      </c>
      <c r="B23" s="2">
        <f t="shared" si="0"/>
        <v>476.29385123966961</v>
      </c>
    </row>
    <row r="24" spans="1:2" x14ac:dyDescent="0.25">
      <c r="A24" s="2">
        <f t="shared" si="1"/>
        <v>4.6000000000000014</v>
      </c>
      <c r="B24" s="2">
        <f t="shared" si="0"/>
        <v>517.96403780718379</v>
      </c>
    </row>
    <row r="25" spans="1:2" x14ac:dyDescent="0.25">
      <c r="A25" s="2">
        <f t="shared" si="1"/>
        <v>4.8000000000000016</v>
      </c>
      <c r="B25" s="2">
        <f t="shared" si="0"/>
        <v>564.71175000000039</v>
      </c>
    </row>
    <row r="26" spans="1:2" x14ac:dyDescent="0.25">
      <c r="A26" s="2">
        <f t="shared" si="1"/>
        <v>5.0000000000000018</v>
      </c>
      <c r="B26" s="2">
        <f t="shared" si="0"/>
        <v>616.64000000000044</v>
      </c>
    </row>
    <row r="27" spans="1:2" x14ac:dyDescent="0.25">
      <c r="A27" s="2">
        <f t="shared" si="1"/>
        <v>5.200000000000002</v>
      </c>
      <c r="B27" s="2">
        <f t="shared" si="0"/>
        <v>673.86691124260415</v>
      </c>
    </row>
    <row r="28" spans="1:2" x14ac:dyDescent="0.25">
      <c r="A28" s="2">
        <f t="shared" si="1"/>
        <v>5.4000000000000021</v>
      </c>
      <c r="B28" s="2">
        <f t="shared" si="0"/>
        <v>736.52266666666731</v>
      </c>
    </row>
    <row r="29" spans="1:2" x14ac:dyDescent="0.25">
      <c r="A29" s="2">
        <f t="shared" si="1"/>
        <v>5.6000000000000023</v>
      </c>
      <c r="B29" s="2">
        <f t="shared" si="0"/>
        <v>804.74716326530688</v>
      </c>
    </row>
    <row r="30" spans="1:2" x14ac:dyDescent="0.25">
      <c r="A30" s="2">
        <f t="shared" si="1"/>
        <v>5.8000000000000025</v>
      </c>
      <c r="B30" s="2">
        <f t="shared" si="0"/>
        <v>878.68819024970367</v>
      </c>
    </row>
    <row r="31" spans="1:2" x14ac:dyDescent="0.25">
      <c r="A31" s="2">
        <f t="shared" si="1"/>
        <v>6.0000000000000027</v>
      </c>
      <c r="B31" s="2">
        <f t="shared" si="0"/>
        <v>958.50000000000102</v>
      </c>
    </row>
    <row r="32" spans="1:2" x14ac:dyDescent="0.25">
      <c r="A32" s="2">
        <f t="shared" si="1"/>
        <v>6.2000000000000028</v>
      </c>
      <c r="B32" s="2">
        <f t="shared" si="0"/>
        <v>1044.3421768990647</v>
      </c>
    </row>
    <row r="33" spans="1:2" x14ac:dyDescent="0.25">
      <c r="A33" s="2">
        <f t="shared" si="1"/>
        <v>6.400000000000003</v>
      </c>
      <c r="B33" s="2">
        <f t="shared" si="0"/>
        <v>1136.3787343750014</v>
      </c>
    </row>
    <row r="34" spans="1:2" x14ac:dyDescent="0.25">
      <c r="A34" s="2">
        <f t="shared" si="1"/>
        <v>6.6000000000000032</v>
      </c>
      <c r="B34" s="2">
        <f t="shared" si="0"/>
        <v>1234.7773884297537</v>
      </c>
    </row>
    <row r="35" spans="1:2" x14ac:dyDescent="0.25">
      <c r="A35" s="2">
        <f t="shared" si="1"/>
        <v>6.8000000000000034</v>
      </c>
      <c r="B35" s="2">
        <f t="shared" si="0"/>
        <v>1339.7089688581334</v>
      </c>
    </row>
    <row r="36" spans="1:2" x14ac:dyDescent="0.25">
      <c r="A36" s="2">
        <f t="shared" si="1"/>
        <v>7.0000000000000036</v>
      </c>
      <c r="B36" s="2">
        <f t="shared" si="0"/>
        <v>1451.3469387755122</v>
      </c>
    </row>
    <row r="37" spans="1:2" x14ac:dyDescent="0.25">
      <c r="A37" s="2">
        <f t="shared" si="1"/>
        <v>7.2000000000000037</v>
      </c>
      <c r="B37" s="2">
        <f t="shared" si="0"/>
        <v>1569.8670000000022</v>
      </c>
    </row>
    <row r="38" spans="1:2" x14ac:dyDescent="0.25">
      <c r="A38" s="2">
        <f t="shared" si="1"/>
        <v>7.4000000000000039</v>
      </c>
      <c r="B38" s="2">
        <f t="shared" si="0"/>
        <v>1695.4467669832018</v>
      </c>
    </row>
    <row r="39" spans="1:2" x14ac:dyDescent="0.25">
      <c r="A39" s="2">
        <f t="shared" si="1"/>
        <v>7.6000000000000041</v>
      </c>
      <c r="B39" s="2">
        <f t="shared" si="0"/>
        <v>1828.2654958448779</v>
      </c>
    </row>
    <row r="40" spans="1:2" x14ac:dyDescent="0.25">
      <c r="A40" s="2">
        <f t="shared" si="1"/>
        <v>7.8000000000000043</v>
      </c>
      <c r="B40" s="2">
        <f t="shared" si="0"/>
        <v>1968.5038579881686</v>
      </c>
    </row>
    <row r="41" spans="1:2" x14ac:dyDescent="0.25">
      <c r="A41" s="2">
        <f t="shared" si="1"/>
        <v>8.0000000000000036</v>
      </c>
      <c r="B41" s="2">
        <f t="shared" si="0"/>
        <v>2116.3437500000027</v>
      </c>
    </row>
    <row r="42" spans="1:2" x14ac:dyDescent="0.25">
      <c r="A42" s="2">
        <f t="shared" si="1"/>
        <v>8.2000000000000028</v>
      </c>
      <c r="B42" s="2">
        <f t="shared" si="0"/>
        <v>2271.9681332540181</v>
      </c>
    </row>
    <row r="43" spans="1:2" x14ac:dyDescent="0.25">
      <c r="A43" s="2">
        <f t="shared" si="1"/>
        <v>8.4000000000000021</v>
      </c>
      <c r="B43" s="2">
        <f t="shared" si="0"/>
        <v>2435.5608979591852</v>
      </c>
    </row>
    <row r="44" spans="1:2" x14ac:dyDescent="0.25">
      <c r="A44" s="2">
        <f t="shared" si="1"/>
        <v>8.6000000000000014</v>
      </c>
      <c r="B44" s="2">
        <f t="shared" si="0"/>
        <v>2607.3067474310446</v>
      </c>
    </row>
    <row r="45" spans="1:2" x14ac:dyDescent="0.25">
      <c r="A45" s="2">
        <f t="shared" si="1"/>
        <v>8.8000000000000007</v>
      </c>
      <c r="B45" s="2">
        <f t="shared" si="0"/>
        <v>2787.3910991735547</v>
      </c>
    </row>
    <row r="46" spans="1:2" x14ac:dyDescent="0.25">
      <c r="A46" s="2">
        <f t="shared" si="1"/>
        <v>9</v>
      </c>
      <c r="B46" s="2">
        <f t="shared" si="0"/>
        <v>2976</v>
      </c>
    </row>
    <row r="47" spans="1:2" x14ac:dyDescent="0.25">
      <c r="A47" s="2">
        <f t="shared" si="1"/>
        <v>9.1999999999999993</v>
      </c>
      <c r="B47" s="2">
        <f t="shared" si="0"/>
        <v>3173.3200529300557</v>
      </c>
    </row>
    <row r="48" spans="1:2" x14ac:dyDescent="0.25">
      <c r="A48" s="2">
        <f t="shared" si="1"/>
        <v>9.3999999999999986</v>
      </c>
      <c r="B48" s="2">
        <f t="shared" si="0"/>
        <v>3379.5383540063362</v>
      </c>
    </row>
    <row r="49" spans="1:2" x14ac:dyDescent="0.25">
      <c r="A49" s="2">
        <f t="shared" si="1"/>
        <v>9.5999999999999979</v>
      </c>
      <c r="B49" s="2">
        <f t="shared" si="0"/>
        <v>3594.8424374999972</v>
      </c>
    </row>
    <row r="50" spans="1:2" x14ac:dyDescent="0.25">
      <c r="A50" s="2">
        <f t="shared" si="1"/>
        <v>9.7999999999999972</v>
      </c>
      <c r="B50" s="2">
        <f t="shared" si="0"/>
        <v>3819.4202282382307</v>
      </c>
    </row>
    <row r="51" spans="1:2" x14ac:dyDescent="0.25">
      <c r="A51" s="2">
        <f t="shared" si="1"/>
        <v>9.9999999999999964</v>
      </c>
      <c r="B51" s="2">
        <f t="shared" si="0"/>
        <v>4053.4599999999959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15" workbookViewId="0">
      <selection activeCell="K1" sqref="K1:L1048576"/>
    </sheetView>
  </sheetViews>
  <sheetFormatPr defaultRowHeight="15.75" x14ac:dyDescent="0.25"/>
  <cols>
    <col min="1" max="1" width="11.375" style="2" customWidth="1"/>
    <col min="11" max="12" width="9" style="2"/>
  </cols>
  <sheetData>
    <row r="1" spans="1:12" x14ac:dyDescent="0.25">
      <c r="A1" s="12" t="s">
        <v>16</v>
      </c>
      <c r="B1" s="12" t="s">
        <v>18</v>
      </c>
      <c r="K1" s="12" t="s">
        <v>16</v>
      </c>
      <c r="L1" s="12" t="s">
        <v>18</v>
      </c>
    </row>
    <row r="2" spans="1:12" x14ac:dyDescent="0.25">
      <c r="A2" s="2">
        <v>1</v>
      </c>
      <c r="B2">
        <f>12*A2^2 - 972/A2^3 - 486/A2^2</f>
        <v>-1446</v>
      </c>
      <c r="K2" s="2">
        <v>2.5</v>
      </c>
      <c r="L2" s="2">
        <f>12*K2^2 - 972/K2^3 - 486/K2^2</f>
        <v>-64.968000000000004</v>
      </c>
    </row>
    <row r="3" spans="1:12" x14ac:dyDescent="0.25">
      <c r="A3" s="2">
        <f>A2+0.05</f>
        <v>1.05</v>
      </c>
      <c r="B3">
        <f t="shared" ref="B3:B66" si="0">12*A3^2 - 972/A3^3 - 486/A3^2</f>
        <v>-1267.2364723032069</v>
      </c>
      <c r="K3" s="2">
        <f>K2+0.02</f>
        <v>2.52</v>
      </c>
      <c r="L3" s="2">
        <f>12*K3^2 - 972/K3^3 - 486/K3^2</f>
        <v>-61.064393391642355</v>
      </c>
    </row>
    <row r="4" spans="1:12" x14ac:dyDescent="0.25">
      <c r="A4" s="2">
        <f t="shared" ref="A4:A51" si="1">A3+0.05</f>
        <v>1.1000000000000001</v>
      </c>
      <c r="B4">
        <f t="shared" si="0"/>
        <v>-1117.4108790383168</v>
      </c>
      <c r="K4" s="2">
        <f t="shared" ref="K4:K51" si="2">K3+0.02</f>
        <v>2.54</v>
      </c>
      <c r="L4" s="2">
        <f t="shared" ref="L4:L51" si="3">12*K4^2 - 972/K4^3 - 486/K4^2</f>
        <v>-57.226029920381094</v>
      </c>
    </row>
    <row r="5" spans="1:12" x14ac:dyDescent="0.25">
      <c r="A5" s="2">
        <f t="shared" si="1"/>
        <v>1.1500000000000001</v>
      </c>
      <c r="B5">
        <f t="shared" si="0"/>
        <v>-990.72160023013043</v>
      </c>
      <c r="K5" s="2">
        <f t="shared" si="2"/>
        <v>2.56</v>
      </c>
      <c r="L5" s="2">
        <f t="shared" si="3"/>
        <v>-53.450229565429673</v>
      </c>
    </row>
    <row r="6" spans="1:12" x14ac:dyDescent="0.25">
      <c r="A6" s="2">
        <f t="shared" si="1"/>
        <v>1.2000000000000002</v>
      </c>
      <c r="B6">
        <f t="shared" si="0"/>
        <v>-882.71999999999969</v>
      </c>
      <c r="K6" s="2">
        <f t="shared" si="2"/>
        <v>2.58</v>
      </c>
      <c r="L6" s="2">
        <f t="shared" si="3"/>
        <v>-49.73442919994465</v>
      </c>
    </row>
    <row r="7" spans="1:12" x14ac:dyDescent="0.25">
      <c r="A7" s="2">
        <f t="shared" si="1"/>
        <v>1.2500000000000002</v>
      </c>
      <c r="B7">
        <f t="shared" si="0"/>
        <v>-789.95399999999972</v>
      </c>
      <c r="K7" s="2">
        <f t="shared" si="2"/>
        <v>2.6</v>
      </c>
      <c r="L7" s="2">
        <f t="shared" si="3"/>
        <v>-46.076176604460606</v>
      </c>
    </row>
    <row r="8" spans="1:12" x14ac:dyDescent="0.25">
      <c r="A8" s="2">
        <f t="shared" si="1"/>
        <v>1.3000000000000003</v>
      </c>
      <c r="B8">
        <f t="shared" si="0"/>
        <v>-709.71544833864323</v>
      </c>
      <c r="K8" s="2">
        <f t="shared" si="2"/>
        <v>2.62</v>
      </c>
      <c r="L8" s="2">
        <f t="shared" si="3"/>
        <v>-42.473124831334637</v>
      </c>
    </row>
    <row r="9" spans="1:12" x14ac:dyDescent="0.25">
      <c r="A9" s="2">
        <f t="shared" si="1"/>
        <v>1.3500000000000003</v>
      </c>
      <c r="B9">
        <f t="shared" si="0"/>
        <v>-639.85839506172795</v>
      </c>
      <c r="K9" s="2">
        <f t="shared" si="2"/>
        <v>2.64</v>
      </c>
      <c r="L9" s="2">
        <f t="shared" si="3"/>
        <v>-38.923026897069853</v>
      </c>
    </row>
    <row r="10" spans="1:12" x14ac:dyDescent="0.25">
      <c r="A10" s="2">
        <f t="shared" si="1"/>
        <v>1.4000000000000004</v>
      </c>
      <c r="B10">
        <f t="shared" si="0"/>
        <v>-578.66658892128237</v>
      </c>
      <c r="K10" s="2">
        <f t="shared" si="2"/>
        <v>2.66</v>
      </c>
      <c r="L10" s="2">
        <f t="shared" si="3"/>
        <v>-35.423730781076706</v>
      </c>
    </row>
    <row r="11" spans="1:12" x14ac:dyDescent="0.25">
      <c r="A11" s="2">
        <f t="shared" si="1"/>
        <v>1.4500000000000004</v>
      </c>
      <c r="B11">
        <f t="shared" si="0"/>
        <v>-524.75564926811217</v>
      </c>
      <c r="K11" s="2">
        <f t="shared" si="2"/>
        <v>2.68</v>
      </c>
      <c r="L11" s="2">
        <f t="shared" si="3"/>
        <v>-31.973174710985028</v>
      </c>
    </row>
    <row r="12" spans="1:12" x14ac:dyDescent="0.25">
      <c r="A12" s="2">
        <f t="shared" si="1"/>
        <v>1.5000000000000004</v>
      </c>
      <c r="B12">
        <f t="shared" si="0"/>
        <v>-476.9999999999996</v>
      </c>
      <c r="K12" s="2">
        <f t="shared" si="2"/>
        <v>2.7</v>
      </c>
      <c r="L12" s="2">
        <f t="shared" si="3"/>
        <v>-28.569382716049347</v>
      </c>
    </row>
    <row r="13" spans="1:12" x14ac:dyDescent="0.25">
      <c r="A13" s="2">
        <f t="shared" si="1"/>
        <v>1.5500000000000005</v>
      </c>
      <c r="B13">
        <f t="shared" si="0"/>
        <v>-434.47771038232986</v>
      </c>
      <c r="K13" s="2">
        <f t="shared" si="2"/>
        <v>2.72</v>
      </c>
      <c r="L13" s="2">
        <f t="shared" si="3"/>
        <v>-25.210460431508196</v>
      </c>
    </row>
    <row r="14" spans="1:12" x14ac:dyDescent="0.25">
      <c r="A14" s="2">
        <f t="shared" si="1"/>
        <v>1.6000000000000005</v>
      </c>
      <c r="B14">
        <f t="shared" si="0"/>
        <v>-396.42843749999957</v>
      </c>
      <c r="K14" s="2">
        <f t="shared" si="2"/>
        <v>2.74</v>
      </c>
      <c r="L14" s="2">
        <f t="shared" si="3"/>
        <v>-21.894591137972853</v>
      </c>
    </row>
    <row r="15" spans="1:12" x14ac:dyDescent="0.25">
      <c r="A15" s="2">
        <f t="shared" si="1"/>
        <v>1.6500000000000006</v>
      </c>
      <c r="B15">
        <f t="shared" si="0"/>
        <v>-362.2210593538689</v>
      </c>
      <c r="K15" s="2">
        <f t="shared" si="2"/>
        <v>2.7600000000000002</v>
      </c>
      <c r="L15" s="2">
        <f t="shared" si="3"/>
        <v>-18.620032021040487</v>
      </c>
    </row>
    <row r="16" spans="1:12" x14ac:dyDescent="0.25">
      <c r="A16" s="2">
        <f t="shared" si="1"/>
        <v>1.7000000000000006</v>
      </c>
      <c r="B16">
        <f t="shared" si="0"/>
        <v>-331.32854874821868</v>
      </c>
      <c r="K16" s="2">
        <f t="shared" si="2"/>
        <v>2.7800000000000002</v>
      </c>
      <c r="L16" s="2">
        <f t="shared" si="3"/>
        <v>-15.385110637361393</v>
      </c>
    </row>
    <row r="17" spans="1:12" x14ac:dyDescent="0.25">
      <c r="A17" s="2">
        <f t="shared" si="1"/>
        <v>1.7500000000000007</v>
      </c>
      <c r="B17">
        <f t="shared" si="0"/>
        <v>-303.30830903790053</v>
      </c>
      <c r="K17" s="2">
        <f t="shared" si="2"/>
        <v>2.8000000000000003</v>
      </c>
      <c r="L17" s="2">
        <f t="shared" si="3"/>
        <v>-12.188221574343991</v>
      </c>
    </row>
    <row r="18" spans="1:12" x14ac:dyDescent="0.25">
      <c r="A18" s="2">
        <f t="shared" si="1"/>
        <v>1.8000000000000007</v>
      </c>
      <c r="B18">
        <f t="shared" si="0"/>
        <v>-277.78666666666629</v>
      </c>
      <c r="K18" s="2">
        <f t="shared" si="2"/>
        <v>2.8200000000000003</v>
      </c>
      <c r="L18" s="2">
        <f t="shared" si="3"/>
        <v>-9.0278232915634717</v>
      </c>
    </row>
    <row r="19" spans="1:12" x14ac:dyDescent="0.25">
      <c r="A19" s="2">
        <f t="shared" si="1"/>
        <v>1.8500000000000008</v>
      </c>
      <c r="B19">
        <f t="shared" si="0"/>
        <v>-254.44655380727659</v>
      </c>
      <c r="K19" s="2">
        <f t="shared" si="2"/>
        <v>2.8400000000000003</v>
      </c>
      <c r="L19" s="2">
        <f t="shared" si="3"/>
        <v>-5.9024351327564304</v>
      </c>
    </row>
    <row r="20" spans="1:12" x14ac:dyDescent="0.25">
      <c r="A20" s="2">
        <f t="shared" si="1"/>
        <v>1.9000000000000008</v>
      </c>
      <c r="B20">
        <f t="shared" si="0"/>
        <v>-233.01765855080885</v>
      </c>
      <c r="K20" s="2">
        <f t="shared" si="2"/>
        <v>2.8600000000000003</v>
      </c>
      <c r="L20" s="2">
        <f t="shared" si="3"/>
        <v>-2.8106344980364852</v>
      </c>
    </row>
    <row r="21" spans="1:12" x14ac:dyDescent="0.25">
      <c r="A21" s="2">
        <f t="shared" si="1"/>
        <v>1.9500000000000008</v>
      </c>
      <c r="B21">
        <f t="shared" si="0"/>
        <v>-213.26849795175207</v>
      </c>
      <c r="K21" s="2">
        <f t="shared" si="2"/>
        <v>2.8800000000000003</v>
      </c>
      <c r="L21" s="2">
        <f t="shared" si="3"/>
        <v>0.24894583333335873</v>
      </c>
    </row>
    <row r="22" spans="1:12" x14ac:dyDescent="0.25">
      <c r="A22" s="2">
        <f t="shared" si="1"/>
        <v>2.0000000000000009</v>
      </c>
      <c r="B22">
        <f t="shared" si="0"/>
        <v>-194.99999999999969</v>
      </c>
      <c r="K22" s="2">
        <f t="shared" si="2"/>
        <v>2.9000000000000004</v>
      </c>
      <c r="L22" s="2">
        <f t="shared" si="3"/>
        <v>3.2776202386322097</v>
      </c>
    </row>
    <row r="23" spans="1:12" x14ac:dyDescent="0.25">
      <c r="A23" s="2">
        <f t="shared" si="1"/>
        <v>2.0500000000000007</v>
      </c>
      <c r="B23">
        <f t="shared" si="0"/>
        <v>-178.04027756416741</v>
      </c>
      <c r="K23" s="2">
        <f t="shared" si="2"/>
        <v>2.9200000000000004</v>
      </c>
      <c r="L23" s="2">
        <f t="shared" si="3"/>
        <v>6.2766526542542493</v>
      </c>
    </row>
    <row r="24" spans="1:12" x14ac:dyDescent="0.25">
      <c r="A24" s="2">
        <f t="shared" si="1"/>
        <v>2.1000000000000005</v>
      </c>
      <c r="B24">
        <f t="shared" si="0"/>
        <v>-162.24034985422728</v>
      </c>
      <c r="K24" s="2">
        <f t="shared" si="2"/>
        <v>2.9400000000000004</v>
      </c>
      <c r="L24" s="2">
        <f t="shared" si="3"/>
        <v>9.2472588530289954</v>
      </c>
    </row>
    <row r="25" spans="1:12" x14ac:dyDescent="0.25">
      <c r="A25" s="2">
        <f t="shared" si="1"/>
        <v>2.1500000000000004</v>
      </c>
      <c r="B25">
        <f t="shared" si="0"/>
        <v>-147.47062158048968</v>
      </c>
      <c r="K25" s="2">
        <f t="shared" si="2"/>
        <v>2.9600000000000004</v>
      </c>
      <c r="L25" s="2">
        <f t="shared" si="3"/>
        <v>12.190608603636591</v>
      </c>
    </row>
    <row r="26" spans="1:12" x14ac:dyDescent="0.25">
      <c r="A26" s="2">
        <f t="shared" si="1"/>
        <v>2.2000000000000002</v>
      </c>
      <c r="B26">
        <f t="shared" si="0"/>
        <v>-133.61797145003752</v>
      </c>
      <c r="K26" s="2">
        <f t="shared" si="2"/>
        <v>2.9800000000000004</v>
      </c>
      <c r="L26" s="2">
        <f t="shared" si="3"/>
        <v>15.107827718988503</v>
      </c>
    </row>
    <row r="27" spans="1:12" x14ac:dyDescent="0.25">
      <c r="A27" s="2">
        <f t="shared" si="1"/>
        <v>2.25</v>
      </c>
      <c r="B27">
        <f t="shared" si="0"/>
        <v>-120.58333333333333</v>
      </c>
      <c r="K27" s="2">
        <f t="shared" si="2"/>
        <v>3.0000000000000004</v>
      </c>
      <c r="L27" s="2">
        <f t="shared" si="3"/>
        <v>18.000000000000078</v>
      </c>
    </row>
    <row r="28" spans="1:12" x14ac:dyDescent="0.25">
      <c r="A28" s="2">
        <f t="shared" si="1"/>
        <v>2.2999999999999998</v>
      </c>
      <c r="B28">
        <f t="shared" si="0"/>
        <v>-108.27967781704615</v>
      </c>
      <c r="K28" s="2">
        <f t="shared" si="2"/>
        <v>3.0200000000000005</v>
      </c>
      <c r="L28" s="2">
        <f t="shared" si="3"/>
        <v>20.868169080768304</v>
      </c>
    </row>
    <row r="29" spans="1:12" x14ac:dyDescent="0.25">
      <c r="A29" s="2">
        <f t="shared" si="1"/>
        <v>2.3499999999999996</v>
      </c>
      <c r="B29">
        <f t="shared" si="0"/>
        <v>-96.630320738179492</v>
      </c>
      <c r="K29" s="2">
        <f t="shared" si="2"/>
        <v>3.0400000000000005</v>
      </c>
      <c r="L29" s="2">
        <f t="shared" si="3"/>
        <v>23.713340180784449</v>
      </c>
    </row>
    <row r="30" spans="1:12" x14ac:dyDescent="0.25">
      <c r="A30" s="2">
        <f t="shared" si="1"/>
        <v>2.3999999999999995</v>
      </c>
      <c r="B30">
        <f t="shared" si="0"/>
        <v>-85.567500000000138</v>
      </c>
      <c r="K30" s="2">
        <f t="shared" si="2"/>
        <v>3.0600000000000005</v>
      </c>
      <c r="L30" s="2">
        <f t="shared" si="3"/>
        <v>26.536481769455257</v>
      </c>
    </row>
    <row r="31" spans="1:12" x14ac:dyDescent="0.25">
      <c r="A31" s="2">
        <f t="shared" si="1"/>
        <v>2.4499999999999993</v>
      </c>
      <c r="B31">
        <f t="shared" si="0"/>
        <v>-75.031173490637542</v>
      </c>
      <c r="K31" s="2">
        <f t="shared" si="2"/>
        <v>3.0800000000000005</v>
      </c>
      <c r="L31" s="2">
        <f t="shared" si="3"/>
        <v>29.338527147873279</v>
      </c>
    </row>
    <row r="32" spans="1:12" x14ac:dyDescent="0.25">
      <c r="A32" s="2">
        <f t="shared" si="1"/>
        <v>2.4999999999999991</v>
      </c>
      <c r="B32">
        <f t="shared" si="0"/>
        <v>-64.968000000000188</v>
      </c>
      <c r="K32" s="2">
        <f t="shared" si="2"/>
        <v>3.1000000000000005</v>
      </c>
      <c r="L32" s="2">
        <f t="shared" si="3"/>
        <v>32.120375952468926</v>
      </c>
    </row>
    <row r="33" spans="1:12" x14ac:dyDescent="0.25">
      <c r="A33" s="2">
        <f t="shared" si="1"/>
        <v>2.5499999999999989</v>
      </c>
      <c r="B33">
        <f t="shared" si="0"/>
        <v>-55.330472216568516</v>
      </c>
      <c r="K33" s="2">
        <f t="shared" si="2"/>
        <v>3.1200000000000006</v>
      </c>
      <c r="L33" s="2">
        <f t="shared" si="3"/>
        <v>34.882895584888544</v>
      </c>
    </row>
    <row r="34" spans="1:12" x14ac:dyDescent="0.25">
      <c r="A34" s="2">
        <f t="shared" si="1"/>
        <v>2.5999999999999988</v>
      </c>
      <c r="B34">
        <f t="shared" si="0"/>
        <v>-46.076176604460855</v>
      </c>
      <c r="K34" s="2">
        <f t="shared" si="2"/>
        <v>3.1400000000000006</v>
      </c>
      <c r="L34" s="2">
        <f t="shared" si="3"/>
        <v>37.62692257217455</v>
      </c>
    </row>
    <row r="35" spans="1:12" x14ac:dyDescent="0.25">
      <c r="A35" s="2">
        <f t="shared" si="1"/>
        <v>2.6499999999999986</v>
      </c>
      <c r="B35">
        <f t="shared" si="0"/>
        <v>-37.167159534380971</v>
      </c>
      <c r="K35" s="2">
        <f t="shared" si="2"/>
        <v>3.1600000000000006</v>
      </c>
      <c r="L35" s="2">
        <f t="shared" si="3"/>
        <v>40.353263861073948</v>
      </c>
    </row>
    <row r="36" spans="1:12" x14ac:dyDescent="0.25">
      <c r="A36" s="2">
        <f t="shared" si="1"/>
        <v>2.6999999999999984</v>
      </c>
      <c r="B36">
        <f t="shared" si="0"/>
        <v>-28.56938271604966</v>
      </c>
      <c r="K36" s="2">
        <f t="shared" si="2"/>
        <v>3.1800000000000006</v>
      </c>
      <c r="L36" s="2">
        <f t="shared" si="3"/>
        <v>43.062698050068278</v>
      </c>
    </row>
    <row r="37" spans="1:12" x14ac:dyDescent="0.25">
      <c r="A37" s="2">
        <f t="shared" si="1"/>
        <v>2.7499999999999982</v>
      </c>
      <c r="B37">
        <f t="shared" si="0"/>
        <v>-20.25225394440298</v>
      </c>
      <c r="K37" s="2">
        <f t="shared" si="2"/>
        <v>3.2000000000000006</v>
      </c>
      <c r="L37" s="2">
        <f t="shared" si="3"/>
        <v>45.755976562500081</v>
      </c>
    </row>
    <row r="38" spans="1:12" x14ac:dyDescent="0.25">
      <c r="A38" s="2">
        <f t="shared" si="1"/>
        <v>2.799999999999998</v>
      </c>
      <c r="B38">
        <f t="shared" si="0"/>
        <v>-12.188221574344333</v>
      </c>
      <c r="K38" s="2">
        <f t="shared" si="2"/>
        <v>3.2200000000000006</v>
      </c>
      <c r="L38" s="2">
        <f t="shared" si="3"/>
        <v>48.433824763968779</v>
      </c>
    </row>
    <row r="39" spans="1:12" x14ac:dyDescent="0.25">
      <c r="A39" s="2">
        <f t="shared" si="1"/>
        <v>2.8499999999999979</v>
      </c>
      <c r="B39">
        <f t="shared" si="0"/>
        <v>-4.3524230937457702</v>
      </c>
      <c r="K39" s="2">
        <f t="shared" si="2"/>
        <v>3.2400000000000007</v>
      </c>
      <c r="L39" s="2">
        <f t="shared" si="3"/>
        <v>51.096943026977669</v>
      </c>
    </row>
    <row r="40" spans="1:12" x14ac:dyDescent="0.25">
      <c r="A40" s="2">
        <f t="shared" si="1"/>
        <v>2.8999999999999977</v>
      </c>
      <c r="B40">
        <f t="shared" si="0"/>
        <v>3.2776202386318047</v>
      </c>
      <c r="K40" s="2">
        <f t="shared" si="2"/>
        <v>3.2600000000000007</v>
      </c>
      <c r="L40" s="2">
        <f t="shared" si="3"/>
        <v>53.746007745638437</v>
      </c>
    </row>
    <row r="41" spans="1:12" x14ac:dyDescent="0.25">
      <c r="A41" s="2">
        <f t="shared" si="1"/>
        <v>2.9499999999999975</v>
      </c>
      <c r="B41">
        <f t="shared" si="0"/>
        <v>10.722269414107181</v>
      </c>
      <c r="K41" s="2">
        <f t="shared" si="2"/>
        <v>3.2800000000000007</v>
      </c>
      <c r="L41" s="2">
        <f t="shared" si="3"/>
        <v>56.381672303071724</v>
      </c>
    </row>
    <row r="42" spans="1:12" x14ac:dyDescent="0.25">
      <c r="A42" s="2">
        <f t="shared" si="1"/>
        <v>2.9999999999999973</v>
      </c>
      <c r="B42">
        <f t="shared" si="0"/>
        <v>17.999999999999616</v>
      </c>
      <c r="K42" s="2">
        <f t="shared" si="2"/>
        <v>3.3000000000000007</v>
      </c>
      <c r="L42" s="2">
        <f t="shared" si="3"/>
        <v>59.004567993989575</v>
      </c>
    </row>
    <row r="43" spans="1:12" x14ac:dyDescent="0.25">
      <c r="A43" s="2">
        <f t="shared" si="1"/>
        <v>3.0499999999999972</v>
      </c>
      <c r="B43">
        <f t="shared" si="0"/>
        <v>25.127605526453358</v>
      </c>
      <c r="K43" s="2">
        <f t="shared" si="2"/>
        <v>3.3200000000000007</v>
      </c>
      <c r="L43" s="2">
        <f t="shared" si="3"/>
        <v>61.615304904798556</v>
      </c>
    </row>
    <row r="44" spans="1:12" x14ac:dyDescent="0.25">
      <c r="A44" s="2">
        <f t="shared" si="1"/>
        <v>3.099999999999997</v>
      </c>
      <c r="B44">
        <f t="shared" si="0"/>
        <v>32.120375952468457</v>
      </c>
      <c r="K44" s="2">
        <f t="shared" si="2"/>
        <v>3.3400000000000007</v>
      </c>
      <c r="L44" s="2">
        <f t="shared" si="3"/>
        <v>64.214472753428311</v>
      </c>
    </row>
    <row r="45" spans="1:12" x14ac:dyDescent="0.25">
      <c r="A45" s="2">
        <f t="shared" si="1"/>
        <v>3.1499999999999968</v>
      </c>
      <c r="B45">
        <f t="shared" si="0"/>
        <v>38.992254616131738</v>
      </c>
      <c r="K45" s="2">
        <f t="shared" si="2"/>
        <v>3.3600000000000008</v>
      </c>
      <c r="L45" s="2">
        <f t="shared" si="3"/>
        <v>66.80264169096219</v>
      </c>
    </row>
    <row r="46" spans="1:12" x14ac:dyDescent="0.25">
      <c r="A46" s="2">
        <f t="shared" si="1"/>
        <v>3.1999999999999966</v>
      </c>
      <c r="B46">
        <f t="shared" si="0"/>
        <v>45.755976562499555</v>
      </c>
      <c r="K46" s="2">
        <f t="shared" si="2"/>
        <v>3.3800000000000008</v>
      </c>
      <c r="L46" s="2">
        <f t="shared" si="3"/>
        <v>69.380363067028441</v>
      </c>
    </row>
    <row r="47" spans="1:12" x14ac:dyDescent="0.25">
      <c r="A47" s="2">
        <f t="shared" si="1"/>
        <v>3.2499999999999964</v>
      </c>
      <c r="B47">
        <f t="shared" si="0"/>
        <v>52.423190714610357</v>
      </c>
      <c r="K47" s="2">
        <f t="shared" si="2"/>
        <v>3.4000000000000008</v>
      </c>
      <c r="L47" s="2">
        <f t="shared" si="3"/>
        <v>71.948170160798014</v>
      </c>
    </row>
    <row r="48" spans="1:12" x14ac:dyDescent="0.25">
      <c r="A48" s="2">
        <f t="shared" si="1"/>
        <v>3.2999999999999963</v>
      </c>
      <c r="B48">
        <f t="shared" si="0"/>
        <v>59.004567993989014</v>
      </c>
      <c r="K48" s="2">
        <f t="shared" si="2"/>
        <v>3.4200000000000008</v>
      </c>
      <c r="L48" s="2">
        <f t="shared" si="3"/>
        <v>74.506578879331414</v>
      </c>
    </row>
    <row r="49" spans="1:12" x14ac:dyDescent="0.25">
      <c r="A49" s="2">
        <f t="shared" si="1"/>
        <v>3.3499999999999961</v>
      </c>
      <c r="B49">
        <f t="shared" si="0"/>
        <v>65.509897194800686</v>
      </c>
      <c r="K49" s="2">
        <f t="shared" si="2"/>
        <v>3.4400000000000008</v>
      </c>
      <c r="L49" s="2">
        <f t="shared" si="3"/>
        <v>77.056088424918684</v>
      </c>
    </row>
    <row r="50" spans="1:12" x14ac:dyDescent="0.25">
      <c r="A50" s="2">
        <f t="shared" si="1"/>
        <v>3.3999999999999959</v>
      </c>
      <c r="B50">
        <f t="shared" si="0"/>
        <v>71.94817016079736</v>
      </c>
      <c r="K50" s="2">
        <f t="shared" si="2"/>
        <v>3.4600000000000009</v>
      </c>
      <c r="L50" s="2">
        <f t="shared" si="3"/>
        <v>79.597181932963991</v>
      </c>
    </row>
    <row r="51" spans="1:12" x14ac:dyDescent="0.25">
      <c r="A51" s="2">
        <f t="shared" si="1"/>
        <v>3.4499999999999957</v>
      </c>
      <c r="B51">
        <f t="shared" si="0"/>
        <v>78.327657598421425</v>
      </c>
      <c r="K51" s="2">
        <f t="shared" si="2"/>
        <v>3.4800000000000009</v>
      </c>
      <c r="L51" s="2">
        <f t="shared" si="3"/>
        <v>82.13032708188129</v>
      </c>
    </row>
    <row r="52" spans="1:12" x14ac:dyDescent="0.25">
      <c r="A52" s="2">
        <f t="shared" ref="A52:A62" si="4">A51+0.05</f>
        <v>3.4999999999999956</v>
      </c>
      <c r="B52">
        <f t="shared" si="0"/>
        <v>84.655976676384256</v>
      </c>
      <c r="K52" s="2">
        <f>K51+0.02</f>
        <v>3.5000000000000009</v>
      </c>
      <c r="L52" s="2">
        <f>12*K52^2 - 972/K52^3 - 486/K52^2</f>
        <v>84.655976676384967</v>
      </c>
    </row>
    <row r="53" spans="1:12" x14ac:dyDescent="0.25">
      <c r="A53" s="2">
        <f t="shared" si="4"/>
        <v>3.5499999999999954</v>
      </c>
      <c r="B53">
        <f t="shared" si="0"/>
        <v>90.94015140635463</v>
      </c>
    </row>
    <row r="54" spans="1:12" x14ac:dyDescent="0.25">
      <c r="A54" s="2">
        <f t="shared" si="4"/>
        <v>3.5999999999999952</v>
      </c>
      <c r="B54">
        <f t="shared" si="0"/>
        <v>97.186666666666056</v>
      </c>
    </row>
    <row r="55" spans="1:12" x14ac:dyDescent="0.25">
      <c r="A55" s="2">
        <f t="shared" si="4"/>
        <v>3.649999999999995</v>
      </c>
      <c r="B55">
        <f t="shared" si="0"/>
        <v>103.4015166175251</v>
      </c>
    </row>
    <row r="56" spans="1:12" x14ac:dyDescent="0.25">
      <c r="A56" s="2">
        <f t="shared" si="4"/>
        <v>3.6999999999999948</v>
      </c>
      <c r="B56">
        <f t="shared" si="0"/>
        <v>109.59024815904228</v>
      </c>
    </row>
    <row r="57" spans="1:12" x14ac:dyDescent="0.25">
      <c r="A57" s="2">
        <f t="shared" si="4"/>
        <v>3.7499999999999947</v>
      </c>
      <c r="B57">
        <f t="shared" si="0"/>
        <v>115.75799999999938</v>
      </c>
    </row>
    <row r="58" spans="1:12" x14ac:dyDescent="0.25">
      <c r="A58" s="2">
        <f t="shared" si="4"/>
        <v>3.7999999999999945</v>
      </c>
      <c r="B58">
        <f t="shared" si="0"/>
        <v>121.90953783350275</v>
      </c>
    </row>
    <row r="59" spans="1:12" x14ac:dyDescent="0.25">
      <c r="A59" s="2">
        <f t="shared" si="4"/>
        <v>3.8499999999999943</v>
      </c>
      <c r="B59">
        <f t="shared" si="0"/>
        <v>128.04928605380044</v>
      </c>
    </row>
    <row r="60" spans="1:12" x14ac:dyDescent="0.25">
      <c r="A60" s="2">
        <f t="shared" si="4"/>
        <v>3.8999999999999941</v>
      </c>
      <c r="B60">
        <f t="shared" si="0"/>
        <v>134.18135639508353</v>
      </c>
    </row>
    <row r="61" spans="1:12" x14ac:dyDescent="0.25">
      <c r="A61" s="2">
        <f t="shared" si="4"/>
        <v>3.949999999999994</v>
      </c>
      <c r="B61">
        <f t="shared" si="0"/>
        <v>140.30957382681621</v>
      </c>
    </row>
    <row r="62" spans="1:12" x14ac:dyDescent="0.25">
      <c r="A62" s="2">
        <f t="shared" si="4"/>
        <v>3.9999999999999938</v>
      </c>
      <c r="B62">
        <f t="shared" si="0"/>
        <v>146.43749999999923</v>
      </c>
    </row>
    <row r="63" spans="1:12" x14ac:dyDescent="0.25">
      <c r="A63" s="2">
        <f t="shared" ref="A63:A81" si="5">A62+0.05</f>
        <v>4.0499999999999936</v>
      </c>
      <c r="B63">
        <f t="shared" si="0"/>
        <v>152.56845450388579</v>
      </c>
    </row>
    <row r="64" spans="1:12" x14ac:dyDescent="0.25">
      <c r="A64" s="2">
        <f t="shared" si="5"/>
        <v>4.0999999999999934</v>
      </c>
      <c r="B64">
        <f t="shared" si="0"/>
        <v>158.70553416230095</v>
      </c>
    </row>
    <row r="65" spans="1:2" x14ac:dyDescent="0.25">
      <c r="A65" s="2">
        <f t="shared" si="5"/>
        <v>4.1499999999999932</v>
      </c>
      <c r="B65">
        <f t="shared" si="0"/>
        <v>164.85163057222275</v>
      </c>
    </row>
    <row r="66" spans="1:2" x14ac:dyDescent="0.25">
      <c r="A66" s="2">
        <f t="shared" si="5"/>
        <v>4.1999999999999931</v>
      </c>
      <c r="B66">
        <f t="shared" si="0"/>
        <v>171.00944606413904</v>
      </c>
    </row>
    <row r="67" spans="1:2" x14ac:dyDescent="0.25">
      <c r="A67" s="2">
        <f t="shared" si="5"/>
        <v>4.2499999999999929</v>
      </c>
      <c r="B67">
        <f t="shared" ref="B67:B81" si="6">12*A67^2 - 972/A67^3 - 486/A67^2</f>
        <v>177.18150824343491</v>
      </c>
    </row>
    <row r="68" spans="1:2" x14ac:dyDescent="0.25">
      <c r="A68" s="2">
        <f t="shared" si="5"/>
        <v>4.2999999999999927</v>
      </c>
      <c r="B68">
        <f t="shared" si="6"/>
        <v>183.37018325430375</v>
      </c>
    </row>
    <row r="69" spans="1:2" x14ac:dyDescent="0.25">
      <c r="A69" s="2">
        <f t="shared" si="5"/>
        <v>4.3499999999999925</v>
      </c>
      <c r="B69">
        <f t="shared" si="6"/>
        <v>189.57768789208157</v>
      </c>
    </row>
    <row r="70" spans="1:2" x14ac:dyDescent="0.25">
      <c r="A70" s="2">
        <f t="shared" si="5"/>
        <v>4.3999999999999924</v>
      </c>
      <c r="B70">
        <f t="shared" si="6"/>
        <v>195.80610067618235</v>
      </c>
    </row>
    <row r="71" spans="1:2" x14ac:dyDescent="0.25">
      <c r="A71" s="2">
        <f t="shared" si="5"/>
        <v>4.4499999999999922</v>
      </c>
      <c r="B71">
        <f t="shared" si="6"/>
        <v>202.05737198373163</v>
      </c>
    </row>
    <row r="72" spans="1:2" x14ac:dyDescent="0.25">
      <c r="A72" s="2">
        <f t="shared" si="5"/>
        <v>4.499999999999992</v>
      </c>
      <c r="B72">
        <f t="shared" si="6"/>
        <v>208.33333333333235</v>
      </c>
    </row>
    <row r="73" spans="1:2" x14ac:dyDescent="0.25">
      <c r="A73" s="2">
        <f t="shared" si="5"/>
        <v>4.5499999999999918</v>
      </c>
      <c r="B73">
        <f t="shared" si="6"/>
        <v>214.63570589897861</v>
      </c>
    </row>
    <row r="74" spans="1:2" x14ac:dyDescent="0.25">
      <c r="A74" s="2">
        <f t="shared" si="5"/>
        <v>4.5999999999999917</v>
      </c>
      <c r="B74">
        <f t="shared" si="6"/>
        <v>220.96610832579819</v>
      </c>
    </row>
    <row r="75" spans="1:2" x14ac:dyDescent="0.25">
      <c r="A75" s="2">
        <f t="shared" si="5"/>
        <v>4.6499999999999915</v>
      </c>
      <c r="B75">
        <f t="shared" si="6"/>
        <v>227.32606391191865</v>
      </c>
    </row>
    <row r="76" spans="1:2" x14ac:dyDescent="0.25">
      <c r="A76" s="2">
        <f t="shared" si="5"/>
        <v>4.6999999999999913</v>
      </c>
      <c r="B76">
        <f t="shared" si="6"/>
        <v>233.71700721419998</v>
      </c>
    </row>
    <row r="77" spans="1:2" x14ac:dyDescent="0.25">
      <c r="A77" s="2">
        <f t="shared" si="5"/>
        <v>4.7499999999999911</v>
      </c>
      <c r="B77">
        <f t="shared" si="6"/>
        <v>240.14029012975539</v>
      </c>
    </row>
    <row r="78" spans="1:2" x14ac:dyDescent="0.25">
      <c r="A78" s="2">
        <f t="shared" si="5"/>
        <v>4.7999999999999909</v>
      </c>
      <c r="B78">
        <f t="shared" si="6"/>
        <v>246.59718749999885</v>
      </c>
    </row>
    <row r="79" spans="1:2" x14ac:dyDescent="0.25">
      <c r="A79" s="2">
        <f t="shared" si="5"/>
        <v>4.8499999999999908</v>
      </c>
      <c r="B79">
        <f t="shared" si="6"/>
        <v>253.08890227934754</v>
      </c>
    </row>
    <row r="80" spans="1:2" x14ac:dyDescent="0.25">
      <c r="A80" s="2">
        <f t="shared" si="5"/>
        <v>4.8999999999999906</v>
      </c>
      <c r="B80">
        <f t="shared" si="6"/>
        <v>259.6165703065887</v>
      </c>
    </row>
    <row r="81" spans="1:2" x14ac:dyDescent="0.25">
      <c r="A81" s="2">
        <f t="shared" si="5"/>
        <v>4.9499999999999904</v>
      </c>
      <c r="B81">
        <f t="shared" si="6"/>
        <v>266.18126471324689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D18" activeCellId="1" sqref="I1:J1048576 D18"/>
    </sheetView>
  </sheetViews>
  <sheetFormatPr defaultRowHeight="15.75" x14ac:dyDescent="0.25"/>
  <cols>
    <col min="1" max="1" width="9" style="2"/>
    <col min="2" max="2" width="10.625" style="2" customWidth="1"/>
    <col min="3" max="3" width="17.875" style="2" customWidth="1"/>
    <col min="4" max="4" width="29.125" style="2" customWidth="1"/>
    <col min="5" max="5" width="20.75" style="2" customWidth="1"/>
    <col min="6" max="6" width="23.875" style="2" customWidth="1"/>
    <col min="7" max="16384" width="9" style="2"/>
  </cols>
  <sheetData>
    <row r="1" spans="1:10" ht="16.5" thickBot="1" x14ac:dyDescent="0.3">
      <c r="A1" s="9" t="s">
        <v>13</v>
      </c>
      <c r="B1" s="10"/>
      <c r="C1" s="10"/>
      <c r="D1" s="10"/>
      <c r="E1" s="10"/>
      <c r="F1" s="10"/>
      <c r="G1" s="11"/>
      <c r="I1" s="2" t="s">
        <v>19</v>
      </c>
    </row>
    <row r="2" spans="1:10" ht="31.5" x14ac:dyDescent="0.25">
      <c r="A2" s="3" t="s">
        <v>3</v>
      </c>
      <c r="B2" s="3" t="s">
        <v>4</v>
      </c>
      <c r="C2" s="3" t="s">
        <v>8</v>
      </c>
      <c r="D2" s="3" t="s">
        <v>9</v>
      </c>
      <c r="E2" s="4" t="s">
        <v>5</v>
      </c>
      <c r="F2" s="4" t="s">
        <v>11</v>
      </c>
      <c r="G2" s="3" t="s">
        <v>14</v>
      </c>
      <c r="I2" s="2" t="s">
        <v>15</v>
      </c>
      <c r="J2" s="2" t="s">
        <v>14</v>
      </c>
    </row>
    <row r="3" spans="1:10" x14ac:dyDescent="0.25">
      <c r="A3" s="3">
        <v>1</v>
      </c>
      <c r="B3" s="2">
        <v>2</v>
      </c>
      <c r="C3" s="2">
        <f>12*B3^5 - 486*B3 - 972</f>
        <v>-1560</v>
      </c>
      <c r="D3" s="2">
        <f>60*B3^4 - 486</f>
        <v>474</v>
      </c>
      <c r="E3" s="2">
        <f>B3 - C3/D3</f>
        <v>5.2911392405063289</v>
      </c>
      <c r="F3" s="2">
        <f>ABS(E3-B3)/ABS(B3)</f>
        <v>1.6455696202531644</v>
      </c>
      <c r="G3" s="2">
        <f>4*B3^3 + 486*(1/B3 + 1/B3^2)</f>
        <v>396.5</v>
      </c>
      <c r="I3" s="2">
        <v>0.2</v>
      </c>
      <c r="J3" s="2">
        <f>4*I3^3 + 486*(1/I3 + 1/I3^2)</f>
        <v>14580.031999999997</v>
      </c>
    </row>
    <row r="4" spans="1:10" x14ac:dyDescent="0.25">
      <c r="A4" s="3">
        <f>A3+1</f>
        <v>2</v>
      </c>
      <c r="B4" s="2">
        <f>E3</f>
        <v>5.2911392405063289</v>
      </c>
      <c r="C4" s="2">
        <f t="shared" ref="C4:C12" si="0">12*B4^5 - 486*B4 - 972</f>
        <v>46221.8718741138</v>
      </c>
      <c r="D4" s="2">
        <f t="shared" ref="D4" si="1">60*B4^4 - 486</f>
        <v>46541.079881040547</v>
      </c>
      <c r="E4" s="2">
        <f t="shared" ref="E4" si="2">B4 - C4/D4</f>
        <v>4.2979978696516481</v>
      </c>
      <c r="F4" s="2">
        <f t="shared" ref="F4:F12" si="3">ABS(E4-B4)/ABS(B4)</f>
        <v>0.18769896721894685</v>
      </c>
      <c r="G4" s="2">
        <f>4*B4^3 + 486*(1/B4 + 1/B4^2)</f>
        <v>701.73740750430056</v>
      </c>
      <c r="I4" s="2">
        <f>I3+0.2</f>
        <v>0.4</v>
      </c>
      <c r="J4" s="2">
        <f t="shared" ref="J4:J52" si="4">4*I4^3 + 486*(1/I4 + 1/I4^2)</f>
        <v>4252.7560000000003</v>
      </c>
    </row>
    <row r="5" spans="1:10" x14ac:dyDescent="0.25">
      <c r="A5" s="3">
        <f t="shared" ref="A5:A12" si="5">A4+1</f>
        <v>3</v>
      </c>
      <c r="B5" s="2">
        <f t="shared" ref="B5:B12" si="6">E4</f>
        <v>4.2979978696516481</v>
      </c>
      <c r="C5" s="2">
        <f t="shared" si="0"/>
        <v>14539.155110828358</v>
      </c>
      <c r="D5" s="2">
        <f t="shared" ref="D5:D12" si="7">60*B5^4 - 486</f>
        <v>19988.62866344503</v>
      </c>
      <c r="E5" s="2">
        <f t="shared" ref="E5:E12" si="8">B5 - C5/D5</f>
        <v>3.5706265549092118</v>
      </c>
      <c r="F5" s="2">
        <f t="shared" si="3"/>
        <v>0.16923491746667377</v>
      </c>
      <c r="G5" s="2">
        <f t="shared" ref="G5:G12" si="9">4*B5^3 + 486*(1/B5 + 1/B5^2)</f>
        <v>456.96885132898001</v>
      </c>
      <c r="I5" s="2">
        <f t="shared" ref="I5:I28" si="10">I4+0.2</f>
        <v>0.60000000000000009</v>
      </c>
      <c r="J5" s="2">
        <f t="shared" si="4"/>
        <v>2160.8639999999996</v>
      </c>
    </row>
    <row r="6" spans="1:10" x14ac:dyDescent="0.25">
      <c r="A6" s="3">
        <f t="shared" si="5"/>
        <v>4</v>
      </c>
      <c r="B6" s="2">
        <f t="shared" si="6"/>
        <v>3.5706265549092118</v>
      </c>
      <c r="C6" s="2">
        <f t="shared" si="0"/>
        <v>4257.3912822789562</v>
      </c>
      <c r="D6" s="2">
        <f t="shared" si="7"/>
        <v>9266.7922352858895</v>
      </c>
      <c r="E6" s="2">
        <f t="shared" si="8"/>
        <v>3.1112020664580999</v>
      </c>
      <c r="F6" s="2">
        <f t="shared" si="3"/>
        <v>0.12866775099161648</v>
      </c>
      <c r="G6" s="2">
        <f t="shared" si="9"/>
        <v>356.32309766138314</v>
      </c>
      <c r="I6" s="2">
        <f t="shared" si="10"/>
        <v>0.8</v>
      </c>
      <c r="J6" s="2">
        <f t="shared" si="4"/>
        <v>1368.923</v>
      </c>
    </row>
    <row r="7" spans="1:10" x14ac:dyDescent="0.25">
      <c r="A7" s="3">
        <f t="shared" si="5"/>
        <v>5</v>
      </c>
      <c r="B7" s="2">
        <f t="shared" si="6"/>
        <v>3.1112020664580999</v>
      </c>
      <c r="C7" s="2">
        <f t="shared" si="0"/>
        <v>1013.9762048553398</v>
      </c>
      <c r="D7" s="2">
        <f t="shared" si="7"/>
        <v>5135.6541620137268</v>
      </c>
      <c r="E7" s="2">
        <f t="shared" si="8"/>
        <v>2.9137634981924845</v>
      </c>
      <c r="F7" s="2">
        <f t="shared" si="3"/>
        <v>6.3460541632510026E-2</v>
      </c>
      <c r="G7" s="2">
        <f t="shared" si="9"/>
        <v>326.87901371641573</v>
      </c>
      <c r="I7" s="2">
        <f t="shared" si="10"/>
        <v>1</v>
      </c>
      <c r="J7" s="2">
        <f t="shared" si="4"/>
        <v>976</v>
      </c>
    </row>
    <row r="8" spans="1:10" x14ac:dyDescent="0.25">
      <c r="A8" s="3">
        <f t="shared" si="5"/>
        <v>6</v>
      </c>
      <c r="B8" s="2">
        <f t="shared" si="6"/>
        <v>2.9137634981924845</v>
      </c>
      <c r="C8" s="2">
        <f t="shared" si="0"/>
        <v>132.21383433390429</v>
      </c>
      <c r="D8" s="2">
        <f t="shared" si="7"/>
        <v>3838.8240566176519</v>
      </c>
      <c r="E8" s="2">
        <f t="shared" si="8"/>
        <v>2.8793222650481876</v>
      </c>
      <c r="F8" s="2">
        <f t="shared" si="3"/>
        <v>1.1820188277347182E-2</v>
      </c>
      <c r="G8" s="2">
        <f t="shared" si="9"/>
        <v>322.98990582580547</v>
      </c>
      <c r="I8" s="2">
        <f t="shared" si="10"/>
        <v>1.2</v>
      </c>
      <c r="J8" s="2">
        <f t="shared" si="4"/>
        <v>749.41200000000003</v>
      </c>
    </row>
    <row r="9" spans="1:10" x14ac:dyDescent="0.25">
      <c r="A9" s="3">
        <f t="shared" si="5"/>
        <v>7</v>
      </c>
      <c r="B9" s="2">
        <f t="shared" si="6"/>
        <v>2.8793222650481876</v>
      </c>
      <c r="C9" s="2">
        <f t="shared" si="0"/>
        <v>3.4799109624466382</v>
      </c>
      <c r="D9" s="2">
        <f t="shared" si="7"/>
        <v>3637.9401379340243</v>
      </c>
      <c r="E9" s="2">
        <f t="shared" si="8"/>
        <v>2.8783657042389095</v>
      </c>
      <c r="F9" s="2">
        <f t="shared" si="3"/>
        <v>3.3221734881492171E-4</v>
      </c>
      <c r="G9" s="2">
        <f t="shared" si="9"/>
        <v>322.89510423832047</v>
      </c>
      <c r="I9" s="2">
        <f t="shared" si="10"/>
        <v>1.4</v>
      </c>
      <c r="J9" s="2">
        <f t="shared" si="4"/>
        <v>606.07804081632651</v>
      </c>
    </row>
    <row r="10" spans="1:10" x14ac:dyDescent="0.25">
      <c r="A10" s="3">
        <f t="shared" si="5"/>
        <v>8</v>
      </c>
      <c r="B10" s="2">
        <f t="shared" si="6"/>
        <v>2.8783657042389095</v>
      </c>
      <c r="C10" s="2">
        <f t="shared" si="0"/>
        <v>2.6201910561667319E-3</v>
      </c>
      <c r="D10" s="2">
        <f t="shared" si="7"/>
        <v>3632.462690407282</v>
      </c>
      <c r="E10" s="2">
        <f t="shared" si="8"/>
        <v>2.8783649829125588</v>
      </c>
      <c r="F10" s="2">
        <f t="shared" si="3"/>
        <v>2.5060274640840418E-7</v>
      </c>
      <c r="G10" s="2">
        <f t="shared" si="9"/>
        <v>322.89503445650689</v>
      </c>
      <c r="I10" s="2">
        <f t="shared" si="10"/>
        <v>1.5999999999999999</v>
      </c>
      <c r="J10" s="2">
        <f t="shared" si="4"/>
        <v>509.97775000000001</v>
      </c>
    </row>
    <row r="11" spans="1:10" x14ac:dyDescent="0.25">
      <c r="A11" s="3">
        <f t="shared" si="5"/>
        <v>9</v>
      </c>
      <c r="B11" s="2">
        <f t="shared" si="6"/>
        <v>2.8783649829125588</v>
      </c>
      <c r="C11" s="5">
        <f t="shared" si="0"/>
        <v>1.4877059584250674E-9</v>
      </c>
      <c r="D11" s="2">
        <f t="shared" si="7"/>
        <v>3632.4585620165881</v>
      </c>
      <c r="E11" s="2">
        <f t="shared" si="8"/>
        <v>2.8783649829121494</v>
      </c>
      <c r="F11" s="5">
        <f t="shared" si="3"/>
        <v>1.422509841220495E-13</v>
      </c>
      <c r="G11" s="2">
        <f t="shared" si="9"/>
        <v>322.89503445646727</v>
      </c>
      <c r="I11" s="2">
        <f t="shared" si="10"/>
        <v>1.7999999999999998</v>
      </c>
      <c r="J11" s="2">
        <f t="shared" si="4"/>
        <v>443.32800000000003</v>
      </c>
    </row>
    <row r="12" spans="1:10" x14ac:dyDescent="0.25">
      <c r="A12" s="3">
        <f t="shared" si="5"/>
        <v>10</v>
      </c>
      <c r="B12" s="2">
        <f t="shared" si="6"/>
        <v>2.8783649829121494</v>
      </c>
      <c r="C12" s="5">
        <f t="shared" si="0"/>
        <v>9.0949470177292824E-13</v>
      </c>
      <c r="D12" s="2">
        <f t="shared" si="7"/>
        <v>3632.4585620142452</v>
      </c>
      <c r="E12" s="2">
        <f t="shared" si="8"/>
        <v>2.8783649829121489</v>
      </c>
      <c r="F12" s="5">
        <f t="shared" si="3"/>
        <v>1.5428523223651817E-16</v>
      </c>
      <c r="G12" s="2">
        <f t="shared" si="9"/>
        <v>322.89503445646733</v>
      </c>
      <c r="I12" s="2">
        <f t="shared" si="10"/>
        <v>1.9999999999999998</v>
      </c>
      <c r="J12" s="2">
        <f t="shared" si="4"/>
        <v>396.5</v>
      </c>
    </row>
    <row r="13" spans="1:10" ht="16.5" thickBot="1" x14ac:dyDescent="0.3">
      <c r="I13" s="2">
        <f t="shared" si="10"/>
        <v>2.1999999999999997</v>
      </c>
      <c r="J13" s="2">
        <f t="shared" si="4"/>
        <v>363.91431404958678</v>
      </c>
    </row>
    <row r="14" spans="1:10" ht="16.5" thickBot="1" x14ac:dyDescent="0.3">
      <c r="A14" s="6"/>
      <c r="B14" s="7" t="s">
        <v>12</v>
      </c>
      <c r="C14" s="8">
        <f>B12</f>
        <v>2.8783649829121494</v>
      </c>
      <c r="I14" s="2">
        <f t="shared" si="10"/>
        <v>2.4</v>
      </c>
      <c r="J14" s="2">
        <f t="shared" si="4"/>
        <v>342.17099999999999</v>
      </c>
    </row>
    <row r="15" spans="1:10" x14ac:dyDescent="0.25">
      <c r="I15" s="2">
        <f t="shared" si="10"/>
        <v>2.6</v>
      </c>
      <c r="J15" s="2">
        <f t="shared" si="4"/>
        <v>329.12056804733726</v>
      </c>
    </row>
    <row r="16" spans="1:10" x14ac:dyDescent="0.25">
      <c r="D16" s="2" t="s">
        <v>7</v>
      </c>
      <c r="I16" s="2">
        <f t="shared" si="10"/>
        <v>2.8000000000000003</v>
      </c>
      <c r="J16" s="2">
        <f t="shared" si="4"/>
        <v>323.3692244897959</v>
      </c>
    </row>
    <row r="17" spans="1:10" x14ac:dyDescent="0.25">
      <c r="B17" s="1" t="s">
        <v>1</v>
      </c>
      <c r="C17" s="1" t="s">
        <v>2</v>
      </c>
      <c r="D17" s="1" t="s">
        <v>6</v>
      </c>
      <c r="E17" s="1" t="s">
        <v>0</v>
      </c>
      <c r="F17" s="1"/>
      <c r="G17" s="1" t="s">
        <v>10</v>
      </c>
      <c r="I17" s="2">
        <f t="shared" si="10"/>
        <v>3.0000000000000004</v>
      </c>
      <c r="J17" s="2">
        <f t="shared" si="4"/>
        <v>324</v>
      </c>
    </row>
    <row r="18" spans="1:10" x14ac:dyDescent="0.25">
      <c r="A18" s="3">
        <v>1</v>
      </c>
      <c r="B18" s="2">
        <f>B3</f>
        <v>2</v>
      </c>
      <c r="C18" s="2">
        <f>B18^2</f>
        <v>4</v>
      </c>
      <c r="D18" s="2">
        <f>81/(B18*C18)</f>
        <v>10.125</v>
      </c>
      <c r="E18" s="2">
        <f>4*B18*C18 + 6*D18*(B18+C18)</f>
        <v>396.5</v>
      </c>
      <c r="G18"/>
      <c r="I18" s="2">
        <f t="shared" si="10"/>
        <v>3.2000000000000006</v>
      </c>
      <c r="J18" s="2">
        <f t="shared" si="4"/>
        <v>330.4079375</v>
      </c>
    </row>
    <row r="19" spans="1:10" x14ac:dyDescent="0.25">
      <c r="A19" s="3">
        <f>A18+1</f>
        <v>2</v>
      </c>
      <c r="B19" s="2">
        <f t="shared" ref="B19:B27" si="11">B4</f>
        <v>5.2911392405063289</v>
      </c>
      <c r="C19" s="2">
        <f t="shared" ref="C19:C27" si="12">B19^2</f>
        <v>27.996154462425892</v>
      </c>
      <c r="D19" s="2">
        <f t="shared" ref="D19:D26" si="13">81/(B19*C19)</f>
        <v>0.54681125797963903</v>
      </c>
      <c r="E19" s="2">
        <f t="shared" ref="E19:E26" si="14">4*B19*C19 + 6*D19*(B19+C19)</f>
        <v>701.73740750430056</v>
      </c>
      <c r="G19"/>
      <c r="I19" s="2">
        <f t="shared" si="10"/>
        <v>3.4000000000000008</v>
      </c>
      <c r="J19" s="2">
        <f t="shared" si="4"/>
        <v>342.19869896193779</v>
      </c>
    </row>
    <row r="20" spans="1:10" x14ac:dyDescent="0.25">
      <c r="A20" s="3">
        <f t="shared" ref="A20:A27" si="15">A19+1</f>
        <v>3</v>
      </c>
      <c r="B20" s="2">
        <f t="shared" si="11"/>
        <v>4.2979978696516481</v>
      </c>
      <c r="C20" s="2">
        <f t="shared" si="12"/>
        <v>18.472785687530106</v>
      </c>
      <c r="D20" s="2">
        <f t="shared" si="13"/>
        <v>1.0202026122114971</v>
      </c>
      <c r="E20" s="2">
        <f t="shared" si="14"/>
        <v>456.96885132898001</v>
      </c>
      <c r="G20"/>
      <c r="I20" s="2">
        <f t="shared" si="10"/>
        <v>3.600000000000001</v>
      </c>
      <c r="J20" s="2">
        <f t="shared" si="4"/>
        <v>359.12400000000008</v>
      </c>
    </row>
    <row r="21" spans="1:10" x14ac:dyDescent="0.25">
      <c r="A21" s="3">
        <f t="shared" si="15"/>
        <v>4</v>
      </c>
      <c r="B21" s="2">
        <f t="shared" si="11"/>
        <v>3.5706265549092118</v>
      </c>
      <c r="C21" s="2">
        <f t="shared" si="12"/>
        <v>12.749373994622827</v>
      </c>
      <c r="D21" s="2">
        <f t="shared" si="13"/>
        <v>1.7793104413804919</v>
      </c>
      <c r="E21" s="2">
        <f t="shared" si="14"/>
        <v>356.32309766138314</v>
      </c>
      <c r="G21"/>
      <c r="I21" s="2">
        <f t="shared" si="10"/>
        <v>3.8000000000000012</v>
      </c>
      <c r="J21" s="2">
        <f t="shared" si="4"/>
        <v>381.03924653739625</v>
      </c>
    </row>
    <row r="22" spans="1:10" x14ac:dyDescent="0.25">
      <c r="A22" s="3">
        <f t="shared" si="15"/>
        <v>5</v>
      </c>
      <c r="B22" s="2">
        <f t="shared" si="11"/>
        <v>3.1112020664580999</v>
      </c>
      <c r="C22" s="2">
        <f t="shared" si="12"/>
        <v>9.6795782983331513</v>
      </c>
      <c r="D22" s="2">
        <f t="shared" si="13"/>
        <v>2.6896784482327689</v>
      </c>
      <c r="E22" s="2">
        <f t="shared" si="14"/>
        <v>326.87901371641573</v>
      </c>
      <c r="G22"/>
      <c r="I22" s="2">
        <f t="shared" si="10"/>
        <v>4.0000000000000009</v>
      </c>
      <c r="J22" s="2">
        <f t="shared" si="4"/>
        <v>407.87500000000011</v>
      </c>
    </row>
    <row r="23" spans="1:10" x14ac:dyDescent="0.25">
      <c r="A23" s="3">
        <f t="shared" si="15"/>
        <v>6</v>
      </c>
      <c r="B23" s="2">
        <f t="shared" si="11"/>
        <v>2.9137634981924845</v>
      </c>
      <c r="C23" s="2">
        <f t="shared" si="12"/>
        <v>8.4900177233989051</v>
      </c>
      <c r="D23" s="2">
        <f t="shared" si="13"/>
        <v>3.2743275601112871</v>
      </c>
      <c r="E23" s="2">
        <f t="shared" si="14"/>
        <v>322.98990582580547</v>
      </c>
      <c r="G23"/>
      <c r="I23" s="2">
        <f t="shared" si="10"/>
        <v>4.2000000000000011</v>
      </c>
      <c r="J23" s="2">
        <f t="shared" si="4"/>
        <v>439.61730612244912</v>
      </c>
    </row>
    <row r="24" spans="1:10" x14ac:dyDescent="0.25">
      <c r="A24" s="3">
        <f t="shared" si="15"/>
        <v>7</v>
      </c>
      <c r="B24" s="2">
        <f t="shared" si="11"/>
        <v>2.8793222650481876</v>
      </c>
      <c r="C24" s="2">
        <f t="shared" si="12"/>
        <v>8.2904967060022248</v>
      </c>
      <c r="D24" s="2">
        <f t="shared" si="13"/>
        <v>3.393236986981226</v>
      </c>
      <c r="E24" s="2">
        <f t="shared" si="14"/>
        <v>322.89510423832053</v>
      </c>
      <c r="G24"/>
      <c r="I24" s="2">
        <f t="shared" si="10"/>
        <v>4.4000000000000012</v>
      </c>
      <c r="J24" s="2">
        <f t="shared" si="4"/>
        <v>476.29385123966961</v>
      </c>
    </row>
    <row r="25" spans="1:10" x14ac:dyDescent="0.25">
      <c r="A25" s="3">
        <f t="shared" si="15"/>
        <v>8</v>
      </c>
      <c r="B25" s="2">
        <f t="shared" si="11"/>
        <v>2.8783657042389095</v>
      </c>
      <c r="C25" s="2">
        <f t="shared" si="12"/>
        <v>8.2849891273387541</v>
      </c>
      <c r="D25" s="2">
        <f t="shared" si="13"/>
        <v>3.3966211118493139</v>
      </c>
      <c r="E25" s="2">
        <f t="shared" si="14"/>
        <v>322.89503445650689</v>
      </c>
      <c r="G25"/>
      <c r="I25" s="2">
        <f t="shared" si="10"/>
        <v>4.6000000000000014</v>
      </c>
      <c r="J25" s="2">
        <f t="shared" si="4"/>
        <v>517.96403780718379</v>
      </c>
    </row>
    <row r="26" spans="1:10" x14ac:dyDescent="0.25">
      <c r="A26" s="3">
        <f t="shared" si="15"/>
        <v>9</v>
      </c>
      <c r="B26" s="2">
        <f t="shared" si="11"/>
        <v>2.8783649829125588</v>
      </c>
      <c r="C26" s="2">
        <f t="shared" si="12"/>
        <v>8.2849849748572151</v>
      </c>
      <c r="D26" s="2">
        <f t="shared" si="13"/>
        <v>3.3966236654583324</v>
      </c>
      <c r="E26" s="2">
        <f t="shared" si="14"/>
        <v>322.89503445646733</v>
      </c>
      <c r="G26"/>
      <c r="I26" s="2">
        <f t="shared" si="10"/>
        <v>4.8000000000000016</v>
      </c>
      <c r="J26" s="2">
        <f t="shared" si="4"/>
        <v>564.71175000000039</v>
      </c>
    </row>
    <row r="27" spans="1:10" x14ac:dyDescent="0.25">
      <c r="A27" s="3">
        <f t="shared" si="15"/>
        <v>10</v>
      </c>
      <c r="B27" s="2">
        <f t="shared" si="11"/>
        <v>2.8783649829121494</v>
      </c>
      <c r="C27" s="2">
        <f t="shared" si="12"/>
        <v>8.2849849748548579</v>
      </c>
      <c r="D27" s="2">
        <f t="shared" ref="D27" si="16">81/(B27*C27)</f>
        <v>3.3966236654597814</v>
      </c>
      <c r="E27" s="2">
        <f t="shared" ref="E27" si="17">4*B27*C27 + 6*D27*(B27+C27)</f>
        <v>322.89503445646727</v>
      </c>
      <c r="G27"/>
      <c r="I27" s="2">
        <f t="shared" si="10"/>
        <v>5.0000000000000018</v>
      </c>
      <c r="J27" s="2">
        <f t="shared" si="4"/>
        <v>616.64000000000044</v>
      </c>
    </row>
    <row r="28" spans="1:10" x14ac:dyDescent="0.25">
      <c r="I28" s="2">
        <f t="shared" si="10"/>
        <v>5.200000000000002</v>
      </c>
      <c r="J28" s="2">
        <f t="shared" si="4"/>
        <v>673.86691124260415</v>
      </c>
    </row>
    <row r="29" spans="1:10" x14ac:dyDescent="0.25">
      <c r="I29" s="2">
        <f t="shared" ref="I29:I52" si="18">I28+0.2</f>
        <v>5.4000000000000021</v>
      </c>
      <c r="J29" s="2">
        <f t="shared" si="4"/>
        <v>736.52266666666731</v>
      </c>
    </row>
    <row r="30" spans="1:10" x14ac:dyDescent="0.25">
      <c r="I30" s="2">
        <f t="shared" si="18"/>
        <v>5.6000000000000023</v>
      </c>
      <c r="J30" s="2">
        <f t="shared" si="4"/>
        <v>804.74716326530688</v>
      </c>
    </row>
    <row r="31" spans="1:10" x14ac:dyDescent="0.25">
      <c r="I31" s="2">
        <f t="shared" si="18"/>
        <v>5.8000000000000025</v>
      </c>
      <c r="J31" s="2">
        <f t="shared" si="4"/>
        <v>878.68819024970367</v>
      </c>
    </row>
    <row r="32" spans="1:10" x14ac:dyDescent="0.25">
      <c r="I32" s="2">
        <f t="shared" si="18"/>
        <v>6.0000000000000027</v>
      </c>
      <c r="J32" s="2">
        <f t="shared" si="4"/>
        <v>958.50000000000102</v>
      </c>
    </row>
    <row r="33" spans="9:10" x14ac:dyDescent="0.25">
      <c r="I33" s="2">
        <f t="shared" si="18"/>
        <v>6.2000000000000028</v>
      </c>
      <c r="J33" s="2">
        <f t="shared" si="4"/>
        <v>1044.3421768990647</v>
      </c>
    </row>
    <row r="34" spans="9:10" x14ac:dyDescent="0.25">
      <c r="I34" s="2">
        <f t="shared" si="18"/>
        <v>6.400000000000003</v>
      </c>
      <c r="J34" s="2">
        <f t="shared" si="4"/>
        <v>1136.3787343750014</v>
      </c>
    </row>
    <row r="35" spans="9:10" x14ac:dyDescent="0.25">
      <c r="I35" s="2">
        <f t="shared" si="18"/>
        <v>6.6000000000000032</v>
      </c>
      <c r="J35" s="2">
        <f t="shared" si="4"/>
        <v>1234.7773884297537</v>
      </c>
    </row>
    <row r="36" spans="9:10" x14ac:dyDescent="0.25">
      <c r="I36" s="2">
        <f t="shared" si="18"/>
        <v>6.8000000000000034</v>
      </c>
      <c r="J36" s="2">
        <f t="shared" si="4"/>
        <v>1339.7089688581334</v>
      </c>
    </row>
    <row r="37" spans="9:10" x14ac:dyDescent="0.25">
      <c r="I37" s="2">
        <f t="shared" si="18"/>
        <v>7.0000000000000036</v>
      </c>
      <c r="J37" s="2">
        <f t="shared" si="4"/>
        <v>1451.3469387755122</v>
      </c>
    </row>
    <row r="38" spans="9:10" x14ac:dyDescent="0.25">
      <c r="I38" s="2">
        <f t="shared" si="18"/>
        <v>7.2000000000000037</v>
      </c>
      <c r="J38" s="2">
        <f t="shared" si="4"/>
        <v>1569.8670000000022</v>
      </c>
    </row>
    <row r="39" spans="9:10" x14ac:dyDescent="0.25">
      <c r="I39" s="2">
        <f t="shared" si="18"/>
        <v>7.4000000000000039</v>
      </c>
      <c r="J39" s="2">
        <f t="shared" si="4"/>
        <v>1695.4467669832018</v>
      </c>
    </row>
    <row r="40" spans="9:10" x14ac:dyDescent="0.25">
      <c r="I40" s="2">
        <f t="shared" si="18"/>
        <v>7.6000000000000041</v>
      </c>
      <c r="J40" s="2">
        <f t="shared" si="4"/>
        <v>1828.2654958448779</v>
      </c>
    </row>
    <row r="41" spans="9:10" x14ac:dyDescent="0.25">
      <c r="I41" s="2">
        <f t="shared" si="18"/>
        <v>7.8000000000000043</v>
      </c>
      <c r="J41" s="2">
        <f t="shared" si="4"/>
        <v>1968.5038579881686</v>
      </c>
    </row>
    <row r="42" spans="9:10" x14ac:dyDescent="0.25">
      <c r="I42" s="2">
        <f t="shared" si="18"/>
        <v>8.0000000000000036</v>
      </c>
      <c r="J42" s="2">
        <f t="shared" si="4"/>
        <v>2116.3437500000027</v>
      </c>
    </row>
    <row r="43" spans="9:10" x14ac:dyDescent="0.25">
      <c r="I43" s="2">
        <f t="shared" si="18"/>
        <v>8.2000000000000028</v>
      </c>
      <c r="J43" s="2">
        <f t="shared" si="4"/>
        <v>2271.9681332540181</v>
      </c>
    </row>
    <row r="44" spans="9:10" x14ac:dyDescent="0.25">
      <c r="I44" s="2">
        <f t="shared" si="18"/>
        <v>8.4000000000000021</v>
      </c>
      <c r="J44" s="2">
        <f t="shared" si="4"/>
        <v>2435.5608979591852</v>
      </c>
    </row>
    <row r="45" spans="9:10" x14ac:dyDescent="0.25">
      <c r="I45" s="2">
        <f t="shared" si="18"/>
        <v>8.6000000000000014</v>
      </c>
      <c r="J45" s="2">
        <f t="shared" si="4"/>
        <v>2607.3067474310446</v>
      </c>
    </row>
    <row r="46" spans="9:10" x14ac:dyDescent="0.25">
      <c r="I46" s="2">
        <f t="shared" si="18"/>
        <v>8.8000000000000007</v>
      </c>
      <c r="J46" s="2">
        <f t="shared" si="4"/>
        <v>2787.3910991735547</v>
      </c>
    </row>
    <row r="47" spans="9:10" x14ac:dyDescent="0.25">
      <c r="I47" s="2">
        <f t="shared" si="18"/>
        <v>9</v>
      </c>
      <c r="J47" s="2">
        <f t="shared" si="4"/>
        <v>2976</v>
      </c>
    </row>
    <row r="48" spans="9:10" x14ac:dyDescent="0.25">
      <c r="I48" s="2">
        <f t="shared" si="18"/>
        <v>9.1999999999999993</v>
      </c>
      <c r="J48" s="2">
        <f t="shared" si="4"/>
        <v>3173.3200529300557</v>
      </c>
    </row>
    <row r="49" spans="9:10" x14ac:dyDescent="0.25">
      <c r="I49" s="2">
        <f t="shared" si="18"/>
        <v>9.3999999999999986</v>
      </c>
      <c r="J49" s="2">
        <f t="shared" si="4"/>
        <v>3379.5383540063362</v>
      </c>
    </row>
    <row r="50" spans="9:10" x14ac:dyDescent="0.25">
      <c r="I50" s="2">
        <f t="shared" si="18"/>
        <v>9.5999999999999979</v>
      </c>
      <c r="J50" s="2">
        <f t="shared" si="4"/>
        <v>3594.8424374999972</v>
      </c>
    </row>
    <row r="51" spans="9:10" x14ac:dyDescent="0.25">
      <c r="I51" s="2">
        <f t="shared" si="18"/>
        <v>9.7999999999999972</v>
      </c>
      <c r="J51" s="2">
        <f t="shared" si="4"/>
        <v>3819.4202282382307</v>
      </c>
    </row>
    <row r="52" spans="9:10" x14ac:dyDescent="0.25">
      <c r="I52" s="2">
        <f t="shared" si="18"/>
        <v>9.9999999999999964</v>
      </c>
      <c r="J52" s="2">
        <f t="shared" si="4"/>
        <v>4053.4599999999959</v>
      </c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C(w) function</vt:lpstr>
      <vt:lpstr>C'(w) function</vt:lpstr>
      <vt:lpstr>BoxExample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Blais</dc:creator>
  <cp:lastModifiedBy>Weekes, Suzanne L.</cp:lastModifiedBy>
  <dcterms:created xsi:type="dcterms:W3CDTF">2014-03-16T18:00:43Z</dcterms:created>
  <dcterms:modified xsi:type="dcterms:W3CDTF">2016-03-13T00:50:08Z</dcterms:modified>
</cp:coreProperties>
</file>